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1540_VEJ\102_aV_2018\31_Tools_für_Kunde\"/>
    </mc:Choice>
  </mc:AlternateContent>
  <bookViews>
    <workbookView xWindow="0" yWindow="0" windowWidth="23040" windowHeight="9576" tabRatio="853"/>
  </bookViews>
  <sheets>
    <sheet name="Titel" sheetId="14" r:id="rId1"/>
    <sheet name="Verfahren_Ertrag-Kosten" sheetId="12" r:id="rId2"/>
    <sheet name="Erlöse_ex-post Ertrag-Kosten" sheetId="6" r:id="rId3"/>
    <sheet name="Verfahren_Kosten-Erlös" sheetId="15" r:id="rId4"/>
    <sheet name="Erlöse_ex-post Kosten-Erlös" sheetId="17" r:id="rId5"/>
    <sheet name="§6_Abs._2" sheetId="16" r:id="rId6"/>
  </sheets>
  <definedNames>
    <definedName name="_xlnm.Print_Area" localSheetId="2">'Erlöse_ex-post Ertrag-Kosten'!$A$2:$AP$69,'Erlöse_ex-post Ertrag-Kosten'!$AQ$36:$AS$69</definedName>
    <definedName name="_xlnm.Print_Area" localSheetId="4">'Erlöse_ex-post Kosten-Erlös'!$A$2:$AP$69,'Erlöse_ex-post Kosten-Erlös'!$AQ$36:$AS$69</definedName>
    <definedName name="P_\VKC\Ergebnisberichte_2011\_Termine_Abschlüsse_2011.xls_2011" localSheetId="4">#REF!</definedName>
    <definedName name="P_\VKC\Ergebnisberichte_2011\_Termine_Abschlüsse_2011.xls_20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69" i="6" l="1"/>
  <c r="AN69" i="6"/>
  <c r="AH69" i="6"/>
  <c r="AB69" i="6"/>
  <c r="V69" i="6"/>
  <c r="P69" i="6"/>
  <c r="J69" i="6"/>
  <c r="D69" i="6"/>
  <c r="AN35" i="6"/>
  <c r="AH35" i="6"/>
  <c r="AB35" i="6"/>
  <c r="V35" i="6"/>
  <c r="P35" i="6"/>
  <c r="J35" i="6"/>
  <c r="D35" i="6"/>
  <c r="AR69" i="17"/>
  <c r="D69" i="17"/>
  <c r="J69" i="17"/>
  <c r="P69" i="17"/>
  <c r="V69" i="17"/>
  <c r="AB69" i="17"/>
  <c r="AH69" i="17"/>
  <c r="AN69" i="17"/>
  <c r="AN35" i="17"/>
  <c r="AH35" i="17"/>
  <c r="AB35" i="17"/>
  <c r="V35" i="17"/>
  <c r="P35" i="17"/>
  <c r="J35" i="17"/>
  <c r="D35" i="17"/>
  <c r="D27" i="16"/>
  <c r="D70" i="15"/>
  <c r="B4" i="17" l="1"/>
  <c r="B3" i="17"/>
  <c r="H4" i="17"/>
  <c r="H3" i="17"/>
  <c r="N4" i="17"/>
  <c r="N3" i="17"/>
  <c r="T4" i="17"/>
  <c r="T3" i="17"/>
  <c r="Z4" i="17"/>
  <c r="Z3" i="17"/>
  <c r="AF4" i="17"/>
  <c r="AF3" i="17"/>
  <c r="AL4" i="17"/>
  <c r="AL3" i="17"/>
  <c r="AL38" i="17"/>
  <c r="AL37" i="17"/>
  <c r="AF38" i="17"/>
  <c r="AF37" i="17"/>
  <c r="Z38" i="17"/>
  <c r="Z37" i="17"/>
  <c r="T38" i="17"/>
  <c r="T37" i="17"/>
  <c r="N38" i="17"/>
  <c r="N37" i="17"/>
  <c r="H38" i="17"/>
  <c r="H37" i="17"/>
  <c r="B38" i="17"/>
  <c r="B37" i="17"/>
  <c r="B38" i="6"/>
  <c r="B37" i="6"/>
  <c r="H38" i="6"/>
  <c r="H37" i="6"/>
  <c r="N38" i="6"/>
  <c r="N37" i="6"/>
  <c r="T38" i="6"/>
  <c r="T37" i="6"/>
  <c r="Z38" i="6"/>
  <c r="Z37" i="6"/>
  <c r="AF38" i="6"/>
  <c r="AF37" i="6"/>
  <c r="AL38" i="6"/>
  <c r="AL37" i="6"/>
  <c r="AL4" i="6"/>
  <c r="AL3" i="6"/>
  <c r="AF4" i="6"/>
  <c r="AF3" i="6"/>
  <c r="Z4" i="6"/>
  <c r="Z3" i="6"/>
  <c r="T4" i="6"/>
  <c r="T3" i="6"/>
  <c r="N4" i="6"/>
  <c r="N3" i="6"/>
  <c r="H4" i="6"/>
  <c r="H3" i="6"/>
  <c r="B4" i="6"/>
  <c r="B3" i="6"/>
  <c r="AN62" i="17" l="1"/>
  <c r="AO65" i="17" s="1"/>
  <c r="AS64" i="17" s="1"/>
  <c r="AK39" i="17"/>
  <c r="AP62" i="6"/>
  <c r="AN62" i="6"/>
  <c r="AK39" i="6"/>
  <c r="AO65" i="6" l="1"/>
  <c r="AS64" i="6" s="1"/>
  <c r="D46" i="15"/>
  <c r="AJ62" i="6" l="1"/>
  <c r="AH62" i="6"/>
  <c r="AD62" i="6"/>
  <c r="AB62" i="6"/>
  <c r="X62" i="6"/>
  <c r="V62" i="6"/>
  <c r="R62" i="6"/>
  <c r="P62" i="6"/>
  <c r="L62" i="6"/>
  <c r="J62" i="6"/>
  <c r="F62" i="6"/>
  <c r="D62" i="6"/>
  <c r="AP28" i="6"/>
  <c r="AN28" i="6"/>
  <c r="AJ28" i="6"/>
  <c r="AH28" i="6"/>
  <c r="AD28" i="6"/>
  <c r="AB28" i="6"/>
  <c r="X28" i="6"/>
  <c r="V28" i="6"/>
  <c r="R28" i="6"/>
  <c r="P28" i="6"/>
  <c r="L28" i="6"/>
  <c r="J28" i="6"/>
  <c r="F28" i="6"/>
  <c r="D28" i="6"/>
  <c r="AQ48" i="17" l="1"/>
  <c r="AH62" i="17"/>
  <c r="AI65" i="17" s="1"/>
  <c r="AS62" i="17" s="1"/>
  <c r="AB62" i="17"/>
  <c r="AC65" i="17" s="1"/>
  <c r="AS55" i="17" s="1"/>
  <c r="V62" i="17"/>
  <c r="W65" i="17" s="1"/>
  <c r="AS59" i="17" s="1"/>
  <c r="P62" i="17"/>
  <c r="Q65" i="17" s="1"/>
  <c r="AS57" i="17" s="1"/>
  <c r="J62" i="17"/>
  <c r="K65" i="17" s="1"/>
  <c r="AS54" i="17" s="1"/>
  <c r="D62" i="17"/>
  <c r="E65" i="17" s="1"/>
  <c r="AS52" i="17" s="1"/>
  <c r="AE39" i="17"/>
  <c r="Y39" i="17"/>
  <c r="S39" i="17"/>
  <c r="M39" i="17"/>
  <c r="G39" i="17"/>
  <c r="A39" i="17"/>
  <c r="AN28" i="17"/>
  <c r="AO31" i="17" s="1"/>
  <c r="AS63" i="17" s="1"/>
  <c r="AH28" i="17"/>
  <c r="AI31" i="17" s="1"/>
  <c r="AS61" i="17" s="1"/>
  <c r="AB28" i="17"/>
  <c r="AC31" i="17" s="1"/>
  <c r="AS60" i="17" s="1"/>
  <c r="V28" i="17"/>
  <c r="W31" i="17" s="1"/>
  <c r="AS58" i="17" s="1"/>
  <c r="P28" i="17"/>
  <c r="Q31" i="17" s="1"/>
  <c r="AS56" i="17" s="1"/>
  <c r="J28" i="17"/>
  <c r="K31" i="17" s="1"/>
  <c r="AS53" i="17" s="1"/>
  <c r="D28" i="17"/>
  <c r="E31" i="17" s="1"/>
  <c r="AS51" i="17" s="1"/>
  <c r="AK5" i="17"/>
  <c r="AE5" i="17"/>
  <c r="Y5" i="17"/>
  <c r="S5" i="17"/>
  <c r="M5" i="17"/>
  <c r="G5" i="17"/>
  <c r="A5" i="17"/>
  <c r="AS66" i="17" l="1"/>
  <c r="C17" i="12" l="1"/>
  <c r="C13" i="15" l="1"/>
  <c r="C22" i="15"/>
  <c r="D22" i="15"/>
  <c r="D4" i="15"/>
  <c r="D13" i="15"/>
  <c r="D17" i="15" s="1"/>
  <c r="D24" i="16"/>
  <c r="C24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E6" i="16"/>
  <c r="D59" i="15"/>
  <c r="D63" i="15" s="1"/>
  <c r="D58" i="15"/>
  <c r="D38" i="15"/>
  <c r="D27" i="15"/>
  <c r="D26" i="15"/>
  <c r="D29" i="15" s="1"/>
  <c r="B7" i="15"/>
  <c r="B8" i="15" s="1"/>
  <c r="B9" i="15" s="1"/>
  <c r="B10" i="15" s="1"/>
  <c r="B11" i="15" s="1"/>
  <c r="F13" i="15" l="1"/>
  <c r="E24" i="16"/>
  <c r="D49" i="15"/>
  <c r="D52" i="15" s="1"/>
  <c r="B12" i="15"/>
  <c r="B13" i="15" s="1"/>
  <c r="B14" i="15" s="1"/>
  <c r="B15" i="15" s="1"/>
  <c r="B16" i="15" s="1"/>
  <c r="B17" i="15" s="1"/>
  <c r="F17" i="15" l="1"/>
  <c r="B18" i="15"/>
  <c r="B19" i="15" s="1"/>
  <c r="B20" i="15" s="1"/>
  <c r="B21" i="15" s="1"/>
  <c r="F22" i="15" l="1"/>
  <c r="B22" i="15"/>
  <c r="B23" i="15" s="1"/>
  <c r="B24" i="15" s="1"/>
  <c r="B25" i="15" s="1"/>
  <c r="B26" i="15" s="1"/>
  <c r="B27" i="15" l="1"/>
  <c r="F29" i="15"/>
  <c r="B28" i="15" l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l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F54" i="15" s="1"/>
  <c r="F52" i="15" l="1"/>
  <c r="B53" i="15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F49" i="15"/>
  <c r="F63" i="15" l="1"/>
  <c r="AQ48" i="6"/>
  <c r="D17" i="12"/>
  <c r="D35" i="12" l="1"/>
  <c r="D36" i="12" l="1"/>
  <c r="AK5" i="6" l="1"/>
  <c r="A39" i="6"/>
  <c r="G39" i="6"/>
  <c r="M39" i="6"/>
  <c r="S39" i="6"/>
  <c r="Y39" i="6"/>
  <c r="AE39" i="6"/>
  <c r="AE5" i="6"/>
  <c r="Y5" i="6"/>
  <c r="S5" i="6"/>
  <c r="M5" i="6"/>
  <c r="G5" i="6"/>
  <c r="A5" i="6"/>
  <c r="D4" i="12" l="1"/>
  <c r="D19" i="12" l="1"/>
  <c r="B7" i="12"/>
  <c r="F17" i="12" s="1"/>
  <c r="B8" i="12" l="1"/>
  <c r="B9" i="12" s="1"/>
  <c r="B10" i="12" s="1"/>
  <c r="B11" i="12" s="1"/>
  <c r="B12" i="12" l="1"/>
  <c r="B13" i="12" s="1"/>
  <c r="B14" i="12" s="1"/>
  <c r="B15" i="12" l="1"/>
  <c r="B16" i="12" s="1"/>
  <c r="B17" i="12" s="1"/>
  <c r="B18" i="12" l="1"/>
  <c r="B19" i="12" s="1"/>
  <c r="F19" i="12"/>
  <c r="B20" i="12" l="1"/>
  <c r="B21" i="12" s="1"/>
  <c r="B22" i="12" s="1"/>
  <c r="B23" i="12"/>
  <c r="AC65" i="6"/>
  <c r="W65" i="6"/>
  <c r="AS59" i="6" s="1"/>
  <c r="Q65" i="6"/>
  <c r="B24" i="12" l="1"/>
  <c r="B25" i="12" s="1"/>
  <c r="B26" i="12" s="1"/>
  <c r="F29" i="12" s="1"/>
  <c r="E65" i="6"/>
  <c r="AS52" i="6" s="1"/>
  <c r="K65" i="6"/>
  <c r="AS54" i="6" s="1"/>
  <c r="AI65" i="6"/>
  <c r="AS62" i="6" s="1"/>
  <c r="AO31" i="6"/>
  <c r="AS63" i="6" s="1"/>
  <c r="AI31" i="6"/>
  <c r="AS61" i="6" s="1"/>
  <c r="AC31" i="6"/>
  <c r="AS60" i="6" s="1"/>
  <c r="W31" i="6"/>
  <c r="AS58" i="6" s="1"/>
  <c r="Q31" i="6"/>
  <c r="AS56" i="6" s="1"/>
  <c r="K31" i="6"/>
  <c r="AS53" i="6" s="1"/>
  <c r="E31" i="6"/>
  <c r="AS51" i="6" s="1"/>
  <c r="AS57" i="6"/>
  <c r="AS55" i="6"/>
  <c r="F26" i="12" l="1"/>
  <c r="AS66" i="6"/>
  <c r="D22" i="12" s="1"/>
  <c r="D26" i="12" s="1"/>
  <c r="D29" i="12" s="1"/>
  <c r="B27" i="12"/>
  <c r="B28" i="12" s="1"/>
  <c r="B29" i="12" s="1"/>
  <c r="F31" i="12" s="1"/>
  <c r="B30" i="12" l="1"/>
  <c r="B31" i="12" s="1"/>
  <c r="B32" i="12" s="1"/>
  <c r="B33" i="12" s="1"/>
  <c r="B34" i="12" s="1"/>
  <c r="B35" i="12" s="1"/>
  <c r="B36" i="12" s="1"/>
</calcChain>
</file>

<file path=xl/sharedStrings.xml><?xml version="1.0" encoding="utf-8"?>
<sst xmlns="http://schemas.openxmlformats.org/spreadsheetml/2006/main" count="1080" uniqueCount="121">
  <si>
    <t>Abrechnungsjahr:</t>
  </si>
  <si>
    <t>Eingabefelder</t>
  </si>
  <si>
    <t>Tatsächliche Aufwendungen</t>
  </si>
  <si>
    <t>Aufwendungen sind mit positivem Vorzeichen (+) einzutragen</t>
  </si>
  <si>
    <t>Einnahmen sind mit negativen Vorzeichen (-) einzutragen</t>
  </si>
  <si>
    <t xml:space="preserve"> = Summe Einnahmen</t>
  </si>
  <si>
    <t>Unternehmen:</t>
  </si>
  <si>
    <t>Landkreis:</t>
  </si>
  <si>
    <t>Fahrscheingattung</t>
  </si>
  <si>
    <t>Höchsttarif</t>
  </si>
  <si>
    <t>Referenztarif</t>
  </si>
  <si>
    <t>und Tarifzone</t>
  </si>
  <si>
    <t>Anzahl</t>
  </si>
  <si>
    <t>Preis in €</t>
  </si>
  <si>
    <t>Erlös</t>
  </si>
  <si>
    <t>Einfach Erwachsene</t>
  </si>
  <si>
    <t>Tagesrückfahrkarte</t>
  </si>
  <si>
    <t>Monatskarte</t>
  </si>
  <si>
    <t xml:space="preserve">Wochenkarte </t>
  </si>
  <si>
    <t>Familienticket</t>
  </si>
  <si>
    <t>Einzelfahrschein</t>
  </si>
  <si>
    <t>(Jedermann)</t>
  </si>
  <si>
    <t>Erwachsene BC</t>
  </si>
  <si>
    <t>mit Seniorenkarte</t>
  </si>
  <si>
    <t>Tarifzone 1</t>
  </si>
  <si>
    <t>Tarifzone 2</t>
  </si>
  <si>
    <t>Tarifzone 3</t>
  </si>
  <si>
    <t>Tarifzone 4</t>
  </si>
  <si>
    <t>Tarifzone 5</t>
  </si>
  <si>
    <t>Tarifzone 6</t>
  </si>
  <si>
    <t>Tarifzone 7</t>
  </si>
  <si>
    <t>Tarifzone 8</t>
  </si>
  <si>
    <t>Tarifzone 9</t>
  </si>
  <si>
    <t>Tarifzone 10</t>
  </si>
  <si>
    <t>Tarifzone 11</t>
  </si>
  <si>
    <t>Tarifzone 12</t>
  </si>
  <si>
    <t>Tarifzone 13</t>
  </si>
  <si>
    <t>Tarifzone 14</t>
  </si>
  <si>
    <t>Tarifzone 15</t>
  </si>
  <si>
    <t>Tarifzone 16</t>
  </si>
  <si>
    <t>Summe:</t>
  </si>
  <si>
    <t>Ort, Datum, Unterschrift, Stempel</t>
  </si>
  <si>
    <t>Kinder-/Gruppe</t>
  </si>
  <si>
    <t>5er Ticket</t>
  </si>
  <si>
    <t>Monatskarte (Schüler)</t>
  </si>
  <si>
    <t>Wochenkarte (Schüler)</t>
  </si>
  <si>
    <t>Schülersammelzeitkarten</t>
  </si>
  <si>
    <t>(Selbstzahler)</t>
  </si>
  <si>
    <t>(Schülermonatskarten)</t>
  </si>
  <si>
    <t>Kinder BC</t>
  </si>
  <si>
    <t>Monatskarte (Jedermann)</t>
  </si>
  <si>
    <t>Wochenkarte (Jedermann)</t>
  </si>
  <si>
    <t>Einzelfahrschein Erw. BC</t>
  </si>
  <si>
    <t>Einzelfahrschein Kinder BC</t>
  </si>
  <si>
    <t>Einzelfahrschein m. Seniorenk.</t>
  </si>
  <si>
    <t>Ist</t>
  </si>
  <si>
    <t>Summe</t>
  </si>
  <si>
    <t>+ Feststehende unmittelbare Mehrkosten aufgrund der gemeinwirtschaftlichen Tarifverpflichtung (z.B. Fahrscheindrucker), die bei einer eigenwirtschaftlichen Erbringung nicht angefallen wären</t>
  </si>
  <si>
    <t xml:space="preserve">- Gesetzliche Ausgleichszahlungen nach §§ 145 ff. SGB IX </t>
  </si>
  <si>
    <t>POSITIVE Effekte sind mit NEGATIVEM Vorzeichen (-) einzutragen und umgekehrt</t>
  </si>
  <si>
    <t>Überkompensation</t>
  </si>
  <si>
    <t>- alle sonstigen Einnahmen im Sinne der Ziff. 2 Anhang VO 1370/2007</t>
  </si>
  <si>
    <t>- Einnahmen aus Fahrzeugwerbung</t>
  </si>
  <si>
    <t>+/- Saldoposition Netzeffekte</t>
  </si>
  <si>
    <t>- Erträge aus Fahrzeugverkäufen, soweit diese nicht kostenmindernd abgesetzt wurden</t>
  </si>
  <si>
    <t>- sonstige staatliche Fördermittel gemäß bilanzieller Bewertung, soweit
diese nicht kostenmindernd abgesetzt wurden</t>
  </si>
  <si>
    <t>Kosten gemeinwirtschaftliche Verpflichtung lt. Trennungsrechnung</t>
  </si>
  <si>
    <t>Summe erhaltene Abschlagszahlungen (50% und 40% des Ergebnisses der Vorabkalkulation)</t>
  </si>
  <si>
    <t>Unterzahlung</t>
  </si>
  <si>
    <t>= Finanzieller Nettoeffekt</t>
  </si>
  <si>
    <t>erhaltene Zahlungen sind mit positivem Vorzeichen (+) einzutragen</t>
  </si>
  <si>
    <t>- tatsächlich erzielte Fahrgelderlöse nach Einnahmenaufteilung zwischen den Verkehrsunternehmen</t>
  </si>
  <si>
    <t>Tatsächliche Einnahmen</t>
  </si>
  <si>
    <t>Wenn ja, bitte Begründung für Abweichung beifügen</t>
  </si>
  <si>
    <t>Höhe der abweichenden Umsatzrendite</t>
  </si>
  <si>
    <t>erhaltene Zahlungen sind mit negativem Vorzeichen (-) einzutragen</t>
  </si>
  <si>
    <t>Differenz Erlöse Höchsttarif zu Referenztarif</t>
  </si>
  <si>
    <t>Ausgleichsfähiger Betrag (vorläufig)</t>
  </si>
  <si>
    <t xml:space="preserve"> = Soll-Ausgleich</t>
  </si>
  <si>
    <t xml:space="preserve"> = Finanzieller Nettoeffekt</t>
  </si>
  <si>
    <t>Ausgleichsfähiger Betrag nach eventueller Berücksichtigung der Deckelung der Ausgleichsmittel (endgültig)</t>
  </si>
  <si>
    <t>Aufwendungen sind mit positivem Vorzeichen (+) einzutragen; evtl. Fördermittel sind kostenmindernd anzusetzen</t>
  </si>
  <si>
    <t>= Soll-Ausgleich</t>
  </si>
  <si>
    <t>Soll-Ausgleich</t>
  </si>
  <si>
    <t>Finanzieller Nettoeffekt</t>
  </si>
  <si>
    <t>Abrechnung nach Verfahren "Ertrag-Kosten-Vergleich"</t>
  </si>
  <si>
    <t>Abrechnung nach Verfahren "Kosten-Erlös-Vergleich"</t>
  </si>
  <si>
    <t>Ansatz einer von §5 Abs. 4 abweichenenden Umsatzrendite?</t>
  </si>
  <si>
    <t>Umsatzrendite gemäß §5 Abs. 4</t>
  </si>
  <si>
    <t>Kosten (ex-ante) lt. Kalkulationsblatt für Verfahren "Kosten-Erlös-Vergleich"</t>
  </si>
  <si>
    <t>- prognostizierte Erlöse lt. Anlage für Verfahren "Kosten-Erlös-Vergleich"</t>
  </si>
  <si>
    <t>Kosten lt. Trennungsrechnung (sollte Kosten ex-post lt. Kalkulationsblatt für Verfahren "Kosten-Erlös-Vergleich" entsprechen)</t>
  </si>
  <si>
    <t>Einnahmeausfälle aufgrund der gemeinwirtschaftlichen Tarifverpflichtung im Vergleich zum marktfähigen Referenztarif, der auch die Preiselastizität berücksichtigt</t>
  </si>
  <si>
    <t xml:space="preserve">  Anreizelement</t>
  </si>
  <si>
    <t>Kosteneinsparung</t>
  </si>
  <si>
    <t>Kostensteigerung</t>
  </si>
  <si>
    <t>Überkompensation (vorläufig)</t>
  </si>
  <si>
    <t>Verluste aus Schäden aus VORjahren (OHNE die bereits in Vorjahren verrechnete Verluste)</t>
  </si>
  <si>
    <t>Verluste sind mit negativen Vorzeichen (-) einzutragen</t>
  </si>
  <si>
    <t>Überkompensation (endgültig)</t>
  </si>
  <si>
    <t>Jahr</t>
  </si>
  <si>
    <t>davon mit Gewinnen in Folgejahren verrechnet</t>
  </si>
  <si>
    <t>GESAMT</t>
  </si>
  <si>
    <t>- Summe Einnahmen lt. Trennungsrechnung</t>
  </si>
  <si>
    <t>kommt aus Datenblatt "Erlöse_ex-post"</t>
  </si>
  <si>
    <t>&lt; bitte eintragen &gt;</t>
  </si>
  <si>
    <t>+ Angemessener Gewinn (erfolgsabhängig Anteil; §7 Abs. 2)</t>
  </si>
  <si>
    <t>Verluste aus Schadensfällen</t>
  </si>
  <si>
    <t xml:space="preserve">  Verrechnung von Gewinnen / Verlusten aus Schadensfällen</t>
  </si>
  <si>
    <t>In oben angegebenen Ist-Kosten und Ist-Einnahmen enthaltene Verluste aufgrund von Schadensfällen im Abrechnungsjahr (Ziff. 5.2)</t>
  </si>
  <si>
    <t>In oben angegebenen Ist-Kosten und Ist-Einnahmen enthaltene Gewinne aufgrund von Schadensfällen im Abrechnungsjahr (Ziff. 5.2)</t>
  </si>
  <si>
    <t>Gewinne sind betragsmäßig (d.h. ohne Vorzeichen) einzutragen</t>
  </si>
  <si>
    <t>Verluste aufgrund von Schadensfällen aus den vorausgegangenen fünf Abrechnungsjahr (Ziff. 5.2)</t>
  </si>
  <si>
    <t>Verluste sind betragsmäßig (d.h. ohne Vorzeichen) einzutragen</t>
  </si>
  <si>
    <t>=&gt; Verrechnung von Verlusten aufgrund von Schadensfällen aus den vorausgegangenen fünf Abrechnungsjahr mit Gewinnen im Abrechnungsjahr (Ziff. 5.2)</t>
  </si>
  <si>
    <t>Verluste sind betragsmäßig (d.h. ohne Vorzeichen) einzutragen; Wert kann in den nachfolgenden fünf Abrechnungsjahren mit Gewinnen aus Schadensfällen verrechnet werden und ist im Datenblatt "§4_Abs._2" zu dokumentieren</t>
  </si>
  <si>
    <t>HINWEIS: hier verrechnete Beträge sind im Datenblatt "§4_Abs._2" zu dokumentieren</t>
  </si>
  <si>
    <t>Urlauber-Ticket</t>
  </si>
  <si>
    <t>Abrechnungsformular zum Verfahren nach § 6 Abs. 1 der Allgemeinen Vorschrift über die Anwendung und Abgeltung gemeinwirtschaftlicher Verpflichtungen zur Anwendung des Gemeinschaftstarifs des Verkehrsverbundes Ems-Jade</t>
  </si>
  <si>
    <t>§6 Abs. 2 - Schema Aufstellung Verluste aus Schäden</t>
  </si>
  <si>
    <t>Stand der Vorlage: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</si>
</sst>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8"/>
      <name val="Arial"/>
      <family val="2"/>
      <scheme val="minor"/>
    </font>
    <font>
      <i/>
      <sz val="8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sz val="16"/>
      <name val="Arial"/>
      <family val="2"/>
    </font>
    <font>
      <sz val="8"/>
      <color theme="4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164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 wrapText="1"/>
    </xf>
    <xf numFmtId="164" fontId="5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64" fontId="3" fillId="2" borderId="0" xfId="0" applyNumberFormat="1" applyFont="1" applyFill="1" applyAlignment="1" applyProtection="1">
      <alignment vertical="top"/>
      <protection locked="0"/>
    </xf>
    <xf numFmtId="164" fontId="6" fillId="0" borderId="0" xfId="0" applyNumberFormat="1" applyFont="1" applyAlignment="1" applyProtection="1">
      <alignment vertical="top"/>
    </xf>
    <xf numFmtId="0" fontId="7" fillId="0" borderId="1" xfId="0" applyFont="1" applyBorder="1" applyAlignment="1" applyProtection="1">
      <alignment horizontal="right" wrapText="1"/>
    </xf>
    <xf numFmtId="0" fontId="7" fillId="0" borderId="1" xfId="0" applyFont="1" applyFill="1" applyBorder="1" applyAlignment="1" applyProtection="1">
      <alignment horizontal="right" wrapText="1"/>
    </xf>
    <xf numFmtId="0" fontId="8" fillId="3" borderId="1" xfId="0" applyFont="1" applyFill="1" applyBorder="1" applyAlignment="1" applyProtection="1">
      <alignment horizontal="center" vertical="center"/>
    </xf>
    <xf numFmtId="0" fontId="0" fillId="3" borderId="4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Protection="1"/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Protection="1"/>
    <xf numFmtId="164" fontId="0" fillId="0" borderId="15" xfId="0" applyNumberFormat="1" applyBorder="1" applyProtection="1"/>
    <xf numFmtId="164" fontId="0" fillId="0" borderId="16" xfId="0" applyNumberFormat="1" applyBorder="1" applyProtection="1"/>
    <xf numFmtId="164" fontId="0" fillId="0" borderId="17" xfId="0" applyNumberFormat="1" applyBorder="1" applyProtection="1"/>
    <xf numFmtId="164" fontId="0" fillId="0" borderId="18" xfId="0" applyNumberForma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5" xfId="0" applyFill="1" applyBorder="1" applyProtection="1"/>
    <xf numFmtId="164" fontId="0" fillId="0" borderId="16" xfId="0" applyNumberFormat="1" applyFill="1" applyBorder="1" applyProtection="1"/>
    <xf numFmtId="164" fontId="0" fillId="0" borderId="17" xfId="0" applyNumberFormat="1" applyFill="1" applyBorder="1" applyProtection="1"/>
    <xf numFmtId="164" fontId="0" fillId="0" borderId="18" xfId="0" applyNumberFormat="1" applyFill="1" applyBorder="1" applyProtection="1"/>
    <xf numFmtId="0" fontId="1" fillId="3" borderId="14" xfId="0" applyFont="1" applyFill="1" applyBorder="1" applyProtection="1"/>
    <xf numFmtId="0" fontId="0" fillId="3" borderId="19" xfId="0" applyFill="1" applyBorder="1" applyProtection="1"/>
    <xf numFmtId="164" fontId="0" fillId="0" borderId="20" xfId="0" applyNumberFormat="1" applyBorder="1" applyProtection="1"/>
    <xf numFmtId="164" fontId="0" fillId="0" borderId="21" xfId="0" applyNumberFormat="1" applyBorder="1" applyProtection="1"/>
    <xf numFmtId="164" fontId="0" fillId="0" borderId="22" xfId="0" applyNumberFormat="1" applyBorder="1" applyProtection="1"/>
    <xf numFmtId="164" fontId="0" fillId="0" borderId="23" xfId="0" applyNumberFormat="1" applyBorder="1" applyProtection="1"/>
    <xf numFmtId="0" fontId="0" fillId="0" borderId="20" xfId="0" applyBorder="1" applyProtection="1"/>
    <xf numFmtId="0" fontId="0" fillId="0" borderId="20" xfId="0" applyFill="1" applyBorder="1" applyProtection="1"/>
    <xf numFmtId="164" fontId="0" fillId="0" borderId="21" xfId="0" applyNumberFormat="1" applyFill="1" applyBorder="1" applyProtection="1"/>
    <xf numFmtId="164" fontId="0" fillId="0" borderId="22" xfId="0" applyNumberFormat="1" applyFill="1" applyBorder="1" applyProtection="1"/>
    <xf numFmtId="164" fontId="0" fillId="0" borderId="23" xfId="0" applyNumberFormat="1" applyFill="1" applyBorder="1" applyProtection="1"/>
    <xf numFmtId="0" fontId="0" fillId="3" borderId="24" xfId="0" applyFill="1" applyBorder="1" applyAlignment="1" applyProtection="1">
      <alignment horizontal="right"/>
    </xf>
    <xf numFmtId="164" fontId="0" fillId="0" borderId="25" xfId="0" applyNumberFormat="1" applyBorder="1" applyAlignment="1" applyProtection="1">
      <alignment horizontal="right"/>
    </xf>
    <xf numFmtId="16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Protection="1"/>
    <xf numFmtId="164" fontId="0" fillId="0" borderId="28" xfId="0" applyNumberFormat="1" applyBorder="1" applyProtection="1"/>
    <xf numFmtId="0" fontId="0" fillId="0" borderId="25" xfId="0" applyBorder="1" applyAlignment="1" applyProtection="1">
      <alignment horizontal="right"/>
    </xf>
    <xf numFmtId="0" fontId="0" fillId="0" borderId="25" xfId="0" applyFill="1" applyBorder="1" applyAlignment="1" applyProtection="1">
      <alignment horizontal="right"/>
    </xf>
    <xf numFmtId="164" fontId="0" fillId="0" borderId="26" xfId="0" applyNumberFormat="1" applyFill="1" applyBorder="1" applyAlignment="1" applyProtection="1">
      <alignment horizontal="right"/>
    </xf>
    <xf numFmtId="164" fontId="0" fillId="0" borderId="27" xfId="0" applyNumberFormat="1" applyFill="1" applyBorder="1" applyProtection="1"/>
    <xf numFmtId="164" fontId="0" fillId="0" borderId="28" xfId="0" applyNumberFormat="1" applyFill="1" applyBorder="1" applyProtection="1"/>
    <xf numFmtId="0" fontId="0" fillId="3" borderId="29" xfId="0" applyFill="1" applyBorder="1" applyProtection="1"/>
    <xf numFmtId="164" fontId="2" fillId="3" borderId="2" xfId="0" applyNumberFormat="1" applyFont="1" applyFill="1" applyBorder="1" applyAlignment="1" applyProtection="1">
      <alignment horizontal="right"/>
    </xf>
    <xf numFmtId="164" fontId="2" fillId="3" borderId="3" xfId="0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9" fillId="3" borderId="3" xfId="0" applyFont="1" applyFill="1" applyBorder="1" applyAlignment="1" applyProtection="1">
      <alignment horizontal="right"/>
    </xf>
    <xf numFmtId="0" fontId="0" fillId="0" borderId="2" xfId="0" applyBorder="1" applyProtection="1"/>
    <xf numFmtId="0" fontId="0" fillId="0" borderId="2" xfId="0" applyFill="1" applyBorder="1" applyProtection="1"/>
    <xf numFmtId="0" fontId="0" fillId="0" borderId="0" xfId="0" applyProtection="1"/>
    <xf numFmtId="0" fontId="1" fillId="3" borderId="32" xfId="0" applyFont="1" applyFill="1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2" fillId="3" borderId="34" xfId="0" applyFont="1" applyFill="1" applyBorder="1" applyAlignment="1" applyProtection="1">
      <alignment horizontal="center"/>
    </xf>
    <xf numFmtId="0" fontId="0" fillId="0" borderId="35" xfId="0" applyBorder="1" applyProtection="1"/>
    <xf numFmtId="0" fontId="1" fillId="3" borderId="15" xfId="0" applyFont="1" applyFill="1" applyBorder="1" applyProtection="1"/>
    <xf numFmtId="0" fontId="0" fillId="3" borderId="35" xfId="0" applyFill="1" applyBorder="1" applyProtection="1"/>
    <xf numFmtId="164" fontId="1" fillId="0" borderId="17" xfId="0" applyNumberFormat="1" applyFont="1" applyBorder="1" applyAlignment="1" applyProtection="1">
      <alignment horizontal="right"/>
    </xf>
    <xf numFmtId="164" fontId="1" fillId="0" borderId="17" xfId="0" applyNumberFormat="1" applyFont="1" applyFill="1" applyBorder="1" applyAlignment="1" applyProtection="1">
      <alignment horizontal="right"/>
    </xf>
    <xf numFmtId="0" fontId="0" fillId="0" borderId="15" xfId="0" applyBorder="1"/>
    <xf numFmtId="0" fontId="0" fillId="0" borderId="35" xfId="0" applyBorder="1"/>
    <xf numFmtId="0" fontId="0" fillId="0" borderId="17" xfId="0" applyBorder="1"/>
    <xf numFmtId="0" fontId="1" fillId="3" borderId="36" xfId="0" applyFont="1" applyFill="1" applyBorder="1" applyProtection="1"/>
    <xf numFmtId="0" fontId="0" fillId="3" borderId="37" xfId="0" applyFill="1" applyBorder="1" applyProtection="1"/>
    <xf numFmtId="164" fontId="1" fillId="0" borderId="38" xfId="0" applyNumberFormat="1" applyFont="1" applyBorder="1" applyProtection="1"/>
    <xf numFmtId="0" fontId="0" fillId="0" borderId="8" xfId="0" applyBorder="1"/>
    <xf numFmtId="0" fontId="4" fillId="0" borderId="0" xfId="0" applyFont="1" applyProtection="1"/>
    <xf numFmtId="0" fontId="6" fillId="0" borderId="0" xfId="0" quotePrefix="1" applyFont="1" applyAlignment="1" applyProtection="1">
      <alignment vertical="top" wrapText="1"/>
    </xf>
    <xf numFmtId="164" fontId="6" fillId="2" borderId="0" xfId="0" applyNumberFormat="1" applyFont="1" applyFill="1" applyAlignment="1" applyProtection="1">
      <alignment vertical="top"/>
      <protection locked="0"/>
    </xf>
    <xf numFmtId="0" fontId="6" fillId="0" borderId="0" xfId="0" quotePrefix="1" applyFont="1" applyFill="1" applyAlignment="1" applyProtection="1">
      <alignment vertical="top" wrapText="1"/>
    </xf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top"/>
    </xf>
    <xf numFmtId="10" fontId="3" fillId="2" borderId="0" xfId="0" applyNumberFormat="1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horizontal="right" vertical="top" wrapText="1"/>
    </xf>
    <xf numFmtId="0" fontId="14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0" fontId="6" fillId="2" borderId="0" xfId="0" applyFont="1" applyFill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2" fillId="3" borderId="2" xfId="0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center" vertical="top"/>
    </xf>
    <xf numFmtId="0" fontId="3" fillId="2" borderId="0" xfId="0" applyFont="1" applyFill="1" applyAlignment="1" applyProtection="1">
      <alignment horizontal="center" vertical="top"/>
      <protection locked="0"/>
    </xf>
    <xf numFmtId="164" fontId="0" fillId="4" borderId="17" xfId="0" applyNumberFormat="1" applyFill="1" applyBorder="1" applyProtection="1">
      <protection locked="0"/>
    </xf>
    <xf numFmtId="3" fontId="0" fillId="4" borderId="15" xfId="0" applyNumberFormat="1" applyFill="1" applyBorder="1" applyProtection="1">
      <protection locked="0"/>
    </xf>
    <xf numFmtId="3" fontId="0" fillId="5" borderId="15" xfId="0" applyNumberFormat="1" applyFill="1" applyBorder="1" applyProtection="1">
      <protection locked="0"/>
    </xf>
    <xf numFmtId="164" fontId="3" fillId="0" borderId="0" xfId="0" applyNumberFormat="1" applyFont="1" applyFill="1" applyAlignment="1" applyProtection="1">
      <alignment vertical="top"/>
    </xf>
    <xf numFmtId="0" fontId="2" fillId="3" borderId="2" xfId="0" applyFont="1" applyFill="1" applyBorder="1" applyAlignment="1" applyProtection="1">
      <alignment horizontal="right"/>
    </xf>
    <xf numFmtId="164" fontId="0" fillId="4" borderId="16" xfId="0" applyNumberForma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7" fillId="0" borderId="30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7" fillId="0" borderId="30" xfId="0" applyFont="1" applyFill="1" applyBorder="1" applyAlignment="1" applyProtection="1">
      <alignment horizontal="center" wrapText="1"/>
    </xf>
    <xf numFmtId="0" fontId="0" fillId="0" borderId="28" xfId="0" applyFill="1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 wrapText="1"/>
    </xf>
    <xf numFmtId="164" fontId="2" fillId="3" borderId="1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top"/>
    </xf>
    <xf numFmtId="164" fontId="1" fillId="0" borderId="2" xfId="0" applyNumberFormat="1" applyFont="1" applyBorder="1" applyAlignment="1" applyProtection="1">
      <alignment horizontal="right"/>
    </xf>
    <xf numFmtId="0" fontId="17" fillId="0" borderId="0" xfId="0" applyFont="1" applyAlignment="1">
      <alignment horizontal="right" vertical="top"/>
    </xf>
    <xf numFmtId="14" fontId="17" fillId="0" borderId="0" xfId="0" applyNumberFormat="1" applyFont="1" applyAlignment="1">
      <alignment horizontal="left" vertical="top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mobility_farbig">
  <a:themeElements>
    <a:clrScheme name="conmobility_Designfarben">
      <a:dk1>
        <a:sysClr val="windowText" lastClr="000000"/>
      </a:dk1>
      <a:lt1>
        <a:sysClr val="window" lastClr="FFFFFF"/>
      </a:lt1>
      <a:dk2>
        <a:srgbClr val="FEC016"/>
      </a:dk2>
      <a:lt2>
        <a:srgbClr val="19675E"/>
      </a:lt2>
      <a:accent1>
        <a:srgbClr val="646464"/>
      </a:accent1>
      <a:accent2>
        <a:srgbClr val="68B1AC"/>
      </a:accent2>
      <a:accent3>
        <a:srgbClr val="EB6842"/>
      </a:accent3>
      <a:accent4>
        <a:srgbClr val="537BA2"/>
      </a:accent4>
      <a:accent5>
        <a:srgbClr val="008B29"/>
      </a:accent5>
      <a:accent6>
        <a:srgbClr val="004F7C"/>
      </a:accent6>
      <a:hlink>
        <a:srgbClr val="004F7C"/>
      </a:hlink>
      <a:folHlink>
        <a:srgbClr val="19675E"/>
      </a:folHlink>
    </a:clrScheme>
    <a:fontScheme name="civity-Designschrifta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/>
        </a:solidFill>
        <a:ln>
          <a:noFill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l">
          <a:defRPr sz="1600"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sz="160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onmobility_farbig" id="{DD560C49-4C19-4C86-BFC6-943F09CAB6A3}" vid="{A3271C75-C91D-4BD7-BF3E-8CF82B6E523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H31"/>
  <sheetViews>
    <sheetView showGridLines="0" tabSelected="1" view="pageBreakPreview" zoomScale="60" zoomScaleNormal="70" zoomScalePageLayoutView="120" workbookViewId="0"/>
  </sheetViews>
  <sheetFormatPr baseColWidth="10" defaultColWidth="11" defaultRowHeight="15" x14ac:dyDescent="0.25"/>
  <cols>
    <col min="1" max="1" width="3" style="90" customWidth="1"/>
    <col min="2" max="2" width="12.09765625" style="90" customWidth="1"/>
    <col min="3" max="16384" width="11" style="90"/>
  </cols>
  <sheetData>
    <row r="12" spans="2:8" ht="80.25" customHeight="1" x14ac:dyDescent="0.4">
      <c r="B12" s="112" t="s">
        <v>118</v>
      </c>
      <c r="C12" s="113"/>
      <c r="D12" s="113"/>
      <c r="E12" s="113"/>
      <c r="F12" s="113"/>
      <c r="G12" s="113"/>
      <c r="H12" s="113"/>
    </row>
    <row r="13" spans="2:8" ht="15.6" x14ac:dyDescent="0.25">
      <c r="B13" s="91"/>
    </row>
    <row r="14" spans="2:8" ht="15.6" x14ac:dyDescent="0.25">
      <c r="B14" s="91"/>
    </row>
    <row r="15" spans="2:8" ht="15.6" x14ac:dyDescent="0.25">
      <c r="B15" s="91"/>
    </row>
    <row r="16" spans="2:8" ht="15.6" x14ac:dyDescent="0.25">
      <c r="B16" s="91"/>
    </row>
    <row r="17" spans="2:8" ht="15.6" x14ac:dyDescent="0.25">
      <c r="B17" s="91"/>
    </row>
    <row r="18" spans="2:8" ht="15.6" x14ac:dyDescent="0.25">
      <c r="B18" s="90" t="s">
        <v>7</v>
      </c>
      <c r="D18" s="110" t="s">
        <v>105</v>
      </c>
      <c r="E18" s="110"/>
      <c r="F18" s="110"/>
      <c r="G18" s="110"/>
      <c r="H18" s="110"/>
    </row>
    <row r="20" spans="2:8" ht="15.6" x14ac:dyDescent="0.25">
      <c r="B20" s="90" t="s">
        <v>6</v>
      </c>
      <c r="D20" s="110" t="s">
        <v>105</v>
      </c>
      <c r="E20" s="110"/>
      <c r="F20" s="110"/>
      <c r="G20" s="110"/>
      <c r="H20" s="110"/>
    </row>
    <row r="22" spans="2:8" x14ac:dyDescent="0.25">
      <c r="B22" s="90" t="s">
        <v>0</v>
      </c>
      <c r="D22" s="92">
        <v>2018</v>
      </c>
    </row>
    <row r="31" spans="2:8" x14ac:dyDescent="0.25">
      <c r="B31" s="111" t="s">
        <v>1</v>
      </c>
      <c r="C31" s="111"/>
    </row>
  </sheetData>
  <sheetProtection password="929D" sheet="1" scenarios="1"/>
  <mergeCells count="4">
    <mergeCell ref="D20:H20"/>
    <mergeCell ref="D18:H18"/>
    <mergeCell ref="B31:C31"/>
    <mergeCell ref="B12:H12"/>
  </mergeCells>
  <pageMargins left="0.35433070866141736" right="0.35433070866141736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zoomScalePageLayoutView="120" workbookViewId="0">
      <pane ySplit="2" topLeftCell="A3" activePane="bottomLeft" state="frozen"/>
      <selection activeCell="H13" sqref="H13"/>
      <selection pane="bottomLeft" activeCell="A3" sqref="A3"/>
    </sheetView>
  </sheetViews>
  <sheetFormatPr baseColWidth="10" defaultColWidth="11" defaultRowHeight="10.199999999999999" x14ac:dyDescent="0.2"/>
  <cols>
    <col min="1" max="1" width="2.59765625" style="4" customWidth="1"/>
    <col min="2" max="2" width="4.59765625" style="2" customWidth="1"/>
    <col min="3" max="3" width="47.09765625" style="11" bestFit="1" customWidth="1"/>
    <col min="4" max="4" width="12.5" style="2" customWidth="1"/>
    <col min="5" max="5" width="2.59765625" style="2" customWidth="1"/>
    <col min="6" max="6" width="43" style="9" bestFit="1" customWidth="1"/>
    <col min="7" max="16384" width="11" style="4"/>
  </cols>
  <sheetData>
    <row r="1" spans="1:7" ht="15.6" x14ac:dyDescent="0.3">
      <c r="A1" s="89" t="s">
        <v>85</v>
      </c>
      <c r="B1" s="1"/>
    </row>
    <row r="2" spans="1:7" x14ac:dyDescent="0.2">
      <c r="A2" s="5"/>
      <c r="B2" s="6"/>
      <c r="D2" s="7"/>
    </row>
    <row r="3" spans="1:7" x14ac:dyDescent="0.2">
      <c r="A3" s="5"/>
      <c r="B3" s="6"/>
      <c r="D3" s="7"/>
    </row>
    <row r="4" spans="1:7" x14ac:dyDescent="0.2">
      <c r="A4" s="5"/>
      <c r="B4" s="6"/>
      <c r="C4" s="95" t="s">
        <v>0</v>
      </c>
      <c r="D4" s="93">
        <f>Titel!$D$22</f>
        <v>2018</v>
      </c>
    </row>
    <row r="5" spans="1:7" x14ac:dyDescent="0.2">
      <c r="A5" s="5"/>
      <c r="B5" s="6"/>
      <c r="D5" s="7"/>
    </row>
    <row r="6" spans="1:7" x14ac:dyDescent="0.2">
      <c r="B6" s="8">
        <v>1</v>
      </c>
      <c r="C6" s="96" t="s">
        <v>2</v>
      </c>
      <c r="D6" s="7"/>
    </row>
    <row r="7" spans="1:7" x14ac:dyDescent="0.2">
      <c r="B7" s="8">
        <f>1+B6</f>
        <v>2</v>
      </c>
      <c r="C7" s="11" t="s">
        <v>66</v>
      </c>
      <c r="D7" s="12"/>
      <c r="F7" s="9" t="s">
        <v>3</v>
      </c>
    </row>
    <row r="8" spans="1:7" x14ac:dyDescent="0.2">
      <c r="B8" s="8">
        <f t="shared" ref="B8:B11" si="0">1+B7</f>
        <v>3</v>
      </c>
    </row>
    <row r="9" spans="1:7" x14ac:dyDescent="0.2">
      <c r="B9" s="8">
        <f t="shared" si="0"/>
        <v>4</v>
      </c>
    </row>
    <row r="10" spans="1:7" x14ac:dyDescent="0.2">
      <c r="B10" s="8">
        <f t="shared" si="0"/>
        <v>5</v>
      </c>
      <c r="C10" s="96" t="s">
        <v>72</v>
      </c>
      <c r="D10" s="7"/>
    </row>
    <row r="11" spans="1:7" x14ac:dyDescent="0.2">
      <c r="B11" s="8">
        <f t="shared" si="0"/>
        <v>6</v>
      </c>
      <c r="C11" s="86" t="s">
        <v>103</v>
      </c>
      <c r="D11" s="87"/>
      <c r="F11" s="11" t="s">
        <v>4</v>
      </c>
      <c r="G11" s="85"/>
    </row>
    <row r="12" spans="1:7" x14ac:dyDescent="0.2">
      <c r="B12" s="8">
        <f t="shared" ref="B12:B36" si="1">1+B11</f>
        <v>7</v>
      </c>
      <c r="D12" s="7"/>
      <c r="G12" s="85"/>
    </row>
    <row r="13" spans="1:7" x14ac:dyDescent="0.2">
      <c r="B13" s="8">
        <f t="shared" si="1"/>
        <v>8</v>
      </c>
      <c r="C13" s="11" t="s">
        <v>88</v>
      </c>
      <c r="D13" s="94"/>
      <c r="G13" s="85"/>
    </row>
    <row r="14" spans="1:7" x14ac:dyDescent="0.2">
      <c r="B14" s="8">
        <f t="shared" si="1"/>
        <v>9</v>
      </c>
      <c r="C14" s="11" t="s">
        <v>87</v>
      </c>
      <c r="D14" s="103"/>
      <c r="F14" s="9" t="s">
        <v>73</v>
      </c>
    </row>
    <row r="15" spans="1:7" x14ac:dyDescent="0.2">
      <c r="B15" s="8">
        <f t="shared" si="1"/>
        <v>10</v>
      </c>
      <c r="C15" s="11" t="s">
        <v>74</v>
      </c>
      <c r="D15" s="94"/>
    </row>
    <row r="16" spans="1:7" x14ac:dyDescent="0.2">
      <c r="B16" s="8">
        <f t="shared" si="1"/>
        <v>11</v>
      </c>
      <c r="C16" s="86"/>
      <c r="D16" s="7"/>
    </row>
    <row r="17" spans="2:7" x14ac:dyDescent="0.2">
      <c r="B17" s="8">
        <f t="shared" si="1"/>
        <v>12</v>
      </c>
      <c r="C17" s="86" t="str">
        <f>"+ Angemessener Gewinn ("&amp;TEXT(IF(D14="Nein",D13,D15)*100,"#0,00")&amp;"% Umsatzrendite; §5 Abs. 4)"</f>
        <v>+ Angemessener Gewinn (0,00% Umsatzrendite; §5 Abs. 4)</v>
      </c>
      <c r="D17" s="13">
        <f>D7*IF(D14="Nein",D13,D15)</f>
        <v>0</v>
      </c>
      <c r="F17" s="9" t="str">
        <f>TEXT(IF(D14="Nein",D13,D15)*100,"#0,00")&amp;"% auf Wert aus Zeile "&amp;B7</f>
        <v>0,00% auf Wert aus Zeile 2</v>
      </c>
    </row>
    <row r="18" spans="2:7" x14ac:dyDescent="0.2">
      <c r="B18" s="8">
        <f t="shared" si="1"/>
        <v>13</v>
      </c>
      <c r="D18" s="7"/>
    </row>
    <row r="19" spans="2:7" x14ac:dyDescent="0.2">
      <c r="B19" s="8">
        <f t="shared" si="1"/>
        <v>14</v>
      </c>
      <c r="C19" s="11" t="s">
        <v>79</v>
      </c>
      <c r="D19" s="7">
        <f>D7+D11+D17</f>
        <v>0</v>
      </c>
      <c r="F19" s="9" t="str">
        <f>"Summe aus Zeile "&amp;B7&amp;", Zeile "&amp;B11&amp;" und Zeile "&amp;B17</f>
        <v>Summe aus Zeile 2, Zeile 6 und Zeile 12</v>
      </c>
    </row>
    <row r="20" spans="2:7" x14ac:dyDescent="0.2">
      <c r="B20" s="8">
        <f t="shared" si="1"/>
        <v>15</v>
      </c>
      <c r="D20" s="7"/>
    </row>
    <row r="21" spans="2:7" x14ac:dyDescent="0.2">
      <c r="B21" s="8">
        <f t="shared" si="1"/>
        <v>16</v>
      </c>
      <c r="D21" s="7"/>
      <c r="G21" s="85"/>
    </row>
    <row r="22" spans="2:7" s="85" customFormat="1" ht="30.6" x14ac:dyDescent="0.2">
      <c r="B22" s="8">
        <f t="shared" si="1"/>
        <v>17</v>
      </c>
      <c r="C22" s="88" t="s">
        <v>92</v>
      </c>
      <c r="D22" s="7">
        <f>'Erlöse_ex-post Ertrag-Kosten'!AS66</f>
        <v>0</v>
      </c>
      <c r="E22" s="3"/>
      <c r="F22" s="11" t="s">
        <v>104</v>
      </c>
    </row>
    <row r="23" spans="2:7" s="85" customFormat="1" ht="30.6" x14ac:dyDescent="0.2">
      <c r="B23" s="8">
        <f t="shared" si="1"/>
        <v>18</v>
      </c>
      <c r="C23" s="88" t="s">
        <v>57</v>
      </c>
      <c r="D23" s="87"/>
      <c r="E23" s="3"/>
      <c r="F23" s="9" t="s">
        <v>81</v>
      </c>
    </row>
    <row r="24" spans="2:7" ht="20.399999999999999" x14ac:dyDescent="0.2">
      <c r="B24" s="8">
        <f t="shared" si="1"/>
        <v>19</v>
      </c>
      <c r="C24" s="86" t="s">
        <v>63</v>
      </c>
      <c r="D24" s="12"/>
      <c r="F24" s="9" t="s">
        <v>59</v>
      </c>
    </row>
    <row r="25" spans="2:7" x14ac:dyDescent="0.2">
      <c r="B25" s="8">
        <f t="shared" si="1"/>
        <v>20</v>
      </c>
      <c r="C25" s="86"/>
      <c r="D25" s="7"/>
    </row>
    <row r="26" spans="2:7" x14ac:dyDescent="0.2">
      <c r="B26" s="8">
        <f t="shared" si="1"/>
        <v>21</v>
      </c>
      <c r="C26" s="11" t="s">
        <v>78</v>
      </c>
      <c r="D26" s="7">
        <f>SUM(D22:D24)</f>
        <v>0</v>
      </c>
      <c r="F26" s="9" t="str">
        <f>"Summe aus Zeile "&amp;B22&amp;" bis Zeile "&amp;B24</f>
        <v>Summe aus Zeile 17 bis Zeile 19</v>
      </c>
    </row>
    <row r="27" spans="2:7" x14ac:dyDescent="0.2">
      <c r="B27" s="8">
        <f t="shared" si="1"/>
        <v>22</v>
      </c>
    </row>
    <row r="28" spans="2:7" x14ac:dyDescent="0.2">
      <c r="B28" s="8">
        <f t="shared" si="1"/>
        <v>23</v>
      </c>
    </row>
    <row r="29" spans="2:7" ht="20.399999999999999" x14ac:dyDescent="0.2">
      <c r="B29" s="8">
        <f t="shared" si="1"/>
        <v>24</v>
      </c>
      <c r="C29" s="97" t="s">
        <v>77</v>
      </c>
      <c r="D29" s="10">
        <f>MAX(MIN(D19,D26),0)</f>
        <v>0</v>
      </c>
      <c r="F29" s="9" t="str">
        <f>"Maximum aus (Minimum aus Zeile "&amp;B19&amp;" und Zeile "&amp;B26&amp;") und Null. Dieser Betrag ist an den Aufgabenträger zu melden"</f>
        <v>Maximum aus (Minimum aus Zeile 14 und Zeile 21) und Null. Dieser Betrag ist an den Aufgabenträger zu melden</v>
      </c>
    </row>
    <row r="30" spans="2:7" x14ac:dyDescent="0.2">
      <c r="B30" s="8">
        <f t="shared" si="1"/>
        <v>25</v>
      </c>
    </row>
    <row r="31" spans="2:7" ht="20.399999999999999" x14ac:dyDescent="0.2">
      <c r="B31" s="8">
        <f t="shared" si="1"/>
        <v>26</v>
      </c>
      <c r="C31" s="97" t="s">
        <v>80</v>
      </c>
      <c r="D31" s="87"/>
      <c r="F31" s="9" t="str">
        <f>"Betrag kommt vom Aufgabenträger zurück - nach Meldung des Betrags in Zeile "&amp;B29&amp;" durch das Verkehrsunternehmen"</f>
        <v>Betrag kommt vom Aufgabenträger zurück - nach Meldung des Betrags in Zeile 24 durch das Verkehrsunternehmen</v>
      </c>
    </row>
    <row r="32" spans="2:7" x14ac:dyDescent="0.2">
      <c r="B32" s="8">
        <f t="shared" si="1"/>
        <v>27</v>
      </c>
    </row>
    <row r="33" spans="2:6" ht="20.399999999999999" x14ac:dyDescent="0.2">
      <c r="B33" s="8">
        <f t="shared" si="1"/>
        <v>28</v>
      </c>
      <c r="C33" s="11" t="s">
        <v>67</v>
      </c>
      <c r="D33" s="87"/>
      <c r="E33" s="3"/>
      <c r="F33" s="11" t="s">
        <v>70</v>
      </c>
    </row>
    <row r="34" spans="2:6" x14ac:dyDescent="0.2">
      <c r="B34" s="8">
        <f t="shared" si="1"/>
        <v>29</v>
      </c>
    </row>
    <row r="35" spans="2:6" x14ac:dyDescent="0.2">
      <c r="B35" s="8">
        <f t="shared" si="1"/>
        <v>30</v>
      </c>
      <c r="C35" s="97" t="s">
        <v>68</v>
      </c>
      <c r="D35" s="10">
        <f>MAX(D31-D33,0)</f>
        <v>0</v>
      </c>
    </row>
    <row r="36" spans="2:6" x14ac:dyDescent="0.2">
      <c r="B36" s="8">
        <f t="shared" si="1"/>
        <v>31</v>
      </c>
      <c r="C36" s="97" t="s">
        <v>60</v>
      </c>
      <c r="D36" s="10">
        <f>MAX(D33-D31,0)</f>
        <v>0</v>
      </c>
    </row>
    <row r="39" spans="2:6" x14ac:dyDescent="0.2">
      <c r="C39" s="98" t="s">
        <v>1</v>
      </c>
    </row>
    <row r="42" spans="2:6" x14ac:dyDescent="0.2">
      <c r="C42" s="142" t="s">
        <v>120</v>
      </c>
      <c r="D42" s="143">
        <v>43373</v>
      </c>
    </row>
  </sheetData>
  <sheetProtection password="929D" sheet="1" scenarios="1"/>
  <dataValidations count="1">
    <dataValidation type="list" allowBlank="1" showInputMessage="1" showErrorMessage="1" sqref="D14">
      <formula1>"Ja,Nein"</formula1>
    </dataValidation>
  </dataValidations>
  <pageMargins left="0.47244094488188981" right="0.39370078740157483" top="0.6692913385826772" bottom="0.98425196850393704" header="0.23622047244094491" footer="0.51181102362204722"/>
  <pageSetup paperSize="9" scale="99" orientation="landscape" r:id="rId1"/>
  <headerFooter alignWithMargins="0">
    <oddHeader>&amp;LAnlage 6&amp;R&amp;G</oddHeader>
    <oddFooter>&amp;L&amp;8
&amp;Z&amp;F&amp;A&amp;R&amp;8Gedruckt am: &amp;D&amp;T
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view="pageBreakPreview" topLeftCell="A2" zoomScale="60" zoomScaleNormal="55" zoomScalePageLayoutView="55" workbookViewId="0">
      <selection activeCell="A2" sqref="A2:F2"/>
    </sheetView>
  </sheetViews>
  <sheetFormatPr baseColWidth="10" defaultRowHeight="13.8" x14ac:dyDescent="0.25"/>
  <cols>
    <col min="1" max="1" width="17.8984375" customWidth="1"/>
    <col min="2" max="2" width="7.5" customWidth="1"/>
    <col min="3" max="3" width="11.3984375" customWidth="1"/>
    <col min="4" max="4" width="13" customWidth="1"/>
    <col min="5" max="5" width="17" customWidth="1"/>
    <col min="6" max="6" width="13" customWidth="1"/>
    <col min="7" max="7" width="17.8984375" customWidth="1"/>
    <col min="8" max="8" width="7.5" customWidth="1"/>
    <col min="9" max="9" width="11.3984375" customWidth="1"/>
    <col min="10" max="10" width="13" customWidth="1"/>
    <col min="11" max="11" width="17" customWidth="1"/>
    <col min="12" max="12" width="13" customWidth="1"/>
    <col min="13" max="13" width="17.8984375" customWidth="1"/>
    <col min="14" max="14" width="7.5" customWidth="1"/>
    <col min="15" max="16" width="13" customWidth="1"/>
    <col min="17" max="17" width="17" customWidth="1"/>
    <col min="18" max="18" width="13" customWidth="1"/>
    <col min="19" max="19" width="17.8984375" customWidth="1"/>
    <col min="20" max="20" width="7.5" customWidth="1"/>
    <col min="21" max="22" width="13" customWidth="1"/>
    <col min="23" max="23" width="17" customWidth="1"/>
    <col min="24" max="24" width="13" customWidth="1"/>
    <col min="25" max="25" width="17.8984375" customWidth="1"/>
    <col min="26" max="26" width="7.5" customWidth="1"/>
    <col min="27" max="28" width="13" customWidth="1"/>
    <col min="29" max="29" width="17" customWidth="1"/>
    <col min="30" max="30" width="13" customWidth="1"/>
    <col min="31" max="31" width="17.8984375" customWidth="1"/>
    <col min="32" max="32" width="9.19921875" customWidth="1"/>
    <col min="33" max="33" width="10.8984375" customWidth="1"/>
    <col min="34" max="34" width="13" customWidth="1"/>
    <col min="35" max="35" width="17" customWidth="1"/>
    <col min="36" max="36" width="13" customWidth="1"/>
    <col min="37" max="37" width="17.8984375" customWidth="1"/>
    <col min="38" max="38" width="8.3984375" customWidth="1"/>
    <col min="40" max="40" width="13" customWidth="1"/>
    <col min="41" max="41" width="17" customWidth="1"/>
    <col min="42" max="42" width="13" customWidth="1"/>
    <col min="43" max="43" width="21.59765625" customWidth="1"/>
    <col min="44" max="44" width="13.5" customWidth="1"/>
    <col min="45" max="45" width="20" customWidth="1"/>
    <col min="46" max="46" width="10.3984375" bestFit="1" customWidth="1"/>
    <col min="47" max="47" width="9.8984375" customWidth="1"/>
    <col min="48" max="48" width="9.59765625" customWidth="1"/>
    <col min="49" max="49" width="33.59765625" bestFit="1" customWidth="1"/>
    <col min="257" max="257" width="21.19921875" customWidth="1"/>
    <col min="258" max="258" width="7.5" customWidth="1"/>
    <col min="259" max="260" width="11.3984375" bestFit="1" customWidth="1"/>
    <col min="261" max="261" width="13.3984375" bestFit="1" customWidth="1"/>
    <col min="262" max="262" width="12.69921875" bestFit="1" customWidth="1"/>
    <col min="263" max="263" width="21.09765625" customWidth="1"/>
    <col min="264" max="264" width="7.5" customWidth="1"/>
    <col min="265" max="266" width="11.3984375" bestFit="1" customWidth="1"/>
    <col min="267" max="267" width="13.3984375" bestFit="1" customWidth="1"/>
    <col min="268" max="268" width="13" customWidth="1"/>
    <col min="269" max="269" width="19.19921875" customWidth="1"/>
    <col min="270" max="270" width="7.5" customWidth="1"/>
    <col min="271" max="272" width="13" customWidth="1"/>
    <col min="273" max="273" width="12.59765625" bestFit="1" customWidth="1"/>
    <col min="274" max="274" width="13" customWidth="1"/>
    <col min="275" max="275" width="18.69921875" customWidth="1"/>
    <col min="276" max="276" width="7.5" customWidth="1"/>
    <col min="277" max="280" width="13" customWidth="1"/>
    <col min="281" max="281" width="18.8984375" customWidth="1"/>
    <col min="282" max="282" width="7.5" customWidth="1"/>
    <col min="283" max="286" width="13" customWidth="1"/>
    <col min="287" max="287" width="18.3984375" customWidth="1"/>
    <col min="288" max="288" width="9.19921875" customWidth="1"/>
    <col min="289" max="289" width="10.8984375" customWidth="1"/>
    <col min="290" max="290" width="10.3984375" bestFit="1" customWidth="1"/>
    <col min="291" max="291" width="12.59765625" bestFit="1" customWidth="1"/>
    <col min="292" max="292" width="12.09765625" bestFit="1" customWidth="1"/>
    <col min="293" max="293" width="23.5" customWidth="1"/>
    <col min="294" max="294" width="8.3984375" customWidth="1"/>
    <col min="299" max="299" width="21.59765625" customWidth="1"/>
    <col min="300" max="300" width="13.5" customWidth="1"/>
    <col min="301" max="301" width="12.69921875" customWidth="1"/>
    <col min="302" max="302" width="10.3984375" bestFit="1" customWidth="1"/>
    <col min="303" max="303" width="9.8984375" customWidth="1"/>
    <col min="304" max="304" width="9.59765625" customWidth="1"/>
    <col min="305" max="305" width="33.59765625" bestFit="1" customWidth="1"/>
    <col min="513" max="513" width="21.19921875" customWidth="1"/>
    <col min="514" max="514" width="7.5" customWidth="1"/>
    <col min="515" max="516" width="11.3984375" bestFit="1" customWidth="1"/>
    <col min="517" max="517" width="13.3984375" bestFit="1" customWidth="1"/>
    <col min="518" max="518" width="12.69921875" bestFit="1" customWidth="1"/>
    <col min="519" max="519" width="21.09765625" customWidth="1"/>
    <col min="520" max="520" width="7.5" customWidth="1"/>
    <col min="521" max="522" width="11.3984375" bestFit="1" customWidth="1"/>
    <col min="523" max="523" width="13.3984375" bestFit="1" customWidth="1"/>
    <col min="524" max="524" width="13" customWidth="1"/>
    <col min="525" max="525" width="19.19921875" customWidth="1"/>
    <col min="526" max="526" width="7.5" customWidth="1"/>
    <col min="527" max="528" width="13" customWidth="1"/>
    <col min="529" max="529" width="12.59765625" bestFit="1" customWidth="1"/>
    <col min="530" max="530" width="13" customWidth="1"/>
    <col min="531" max="531" width="18.69921875" customWidth="1"/>
    <col min="532" max="532" width="7.5" customWidth="1"/>
    <col min="533" max="536" width="13" customWidth="1"/>
    <col min="537" max="537" width="18.8984375" customWidth="1"/>
    <col min="538" max="538" width="7.5" customWidth="1"/>
    <col min="539" max="542" width="13" customWidth="1"/>
    <col min="543" max="543" width="18.3984375" customWidth="1"/>
    <col min="544" max="544" width="9.19921875" customWidth="1"/>
    <col min="545" max="545" width="10.8984375" customWidth="1"/>
    <col min="546" max="546" width="10.3984375" bestFit="1" customWidth="1"/>
    <col min="547" max="547" width="12.59765625" bestFit="1" customWidth="1"/>
    <col min="548" max="548" width="12.09765625" bestFit="1" customWidth="1"/>
    <col min="549" max="549" width="23.5" customWidth="1"/>
    <col min="550" max="550" width="8.3984375" customWidth="1"/>
    <col min="555" max="555" width="21.59765625" customWidth="1"/>
    <col min="556" max="556" width="13.5" customWidth="1"/>
    <col min="557" max="557" width="12.69921875" customWidth="1"/>
    <col min="558" max="558" width="10.3984375" bestFit="1" customWidth="1"/>
    <col min="559" max="559" width="9.8984375" customWidth="1"/>
    <col min="560" max="560" width="9.59765625" customWidth="1"/>
    <col min="561" max="561" width="33.59765625" bestFit="1" customWidth="1"/>
    <col min="769" max="769" width="21.19921875" customWidth="1"/>
    <col min="770" max="770" width="7.5" customWidth="1"/>
    <col min="771" max="772" width="11.3984375" bestFit="1" customWidth="1"/>
    <col min="773" max="773" width="13.3984375" bestFit="1" customWidth="1"/>
    <col min="774" max="774" width="12.69921875" bestFit="1" customWidth="1"/>
    <col min="775" max="775" width="21.09765625" customWidth="1"/>
    <col min="776" max="776" width="7.5" customWidth="1"/>
    <col min="777" max="778" width="11.3984375" bestFit="1" customWidth="1"/>
    <col min="779" max="779" width="13.3984375" bestFit="1" customWidth="1"/>
    <col min="780" max="780" width="13" customWidth="1"/>
    <col min="781" max="781" width="19.19921875" customWidth="1"/>
    <col min="782" max="782" width="7.5" customWidth="1"/>
    <col min="783" max="784" width="13" customWidth="1"/>
    <col min="785" max="785" width="12.59765625" bestFit="1" customWidth="1"/>
    <col min="786" max="786" width="13" customWidth="1"/>
    <col min="787" max="787" width="18.69921875" customWidth="1"/>
    <col min="788" max="788" width="7.5" customWidth="1"/>
    <col min="789" max="792" width="13" customWidth="1"/>
    <col min="793" max="793" width="18.8984375" customWidth="1"/>
    <col min="794" max="794" width="7.5" customWidth="1"/>
    <col min="795" max="798" width="13" customWidth="1"/>
    <col min="799" max="799" width="18.3984375" customWidth="1"/>
    <col min="800" max="800" width="9.19921875" customWidth="1"/>
    <col min="801" max="801" width="10.8984375" customWidth="1"/>
    <col min="802" max="802" width="10.3984375" bestFit="1" customWidth="1"/>
    <col min="803" max="803" width="12.59765625" bestFit="1" customWidth="1"/>
    <col min="804" max="804" width="12.09765625" bestFit="1" customWidth="1"/>
    <col min="805" max="805" width="23.5" customWidth="1"/>
    <col min="806" max="806" width="8.3984375" customWidth="1"/>
    <col min="811" max="811" width="21.59765625" customWidth="1"/>
    <col min="812" max="812" width="13.5" customWidth="1"/>
    <col min="813" max="813" width="12.69921875" customWidth="1"/>
    <col min="814" max="814" width="10.3984375" bestFit="1" customWidth="1"/>
    <col min="815" max="815" width="9.8984375" customWidth="1"/>
    <col min="816" max="816" width="9.59765625" customWidth="1"/>
    <col min="817" max="817" width="33.59765625" bestFit="1" customWidth="1"/>
    <col min="1025" max="1025" width="21.19921875" customWidth="1"/>
    <col min="1026" max="1026" width="7.5" customWidth="1"/>
    <col min="1027" max="1028" width="11.3984375" bestFit="1" customWidth="1"/>
    <col min="1029" max="1029" width="13.3984375" bestFit="1" customWidth="1"/>
    <col min="1030" max="1030" width="12.69921875" bestFit="1" customWidth="1"/>
    <col min="1031" max="1031" width="21.09765625" customWidth="1"/>
    <col min="1032" max="1032" width="7.5" customWidth="1"/>
    <col min="1033" max="1034" width="11.3984375" bestFit="1" customWidth="1"/>
    <col min="1035" max="1035" width="13.3984375" bestFit="1" customWidth="1"/>
    <col min="1036" max="1036" width="13" customWidth="1"/>
    <col min="1037" max="1037" width="19.19921875" customWidth="1"/>
    <col min="1038" max="1038" width="7.5" customWidth="1"/>
    <col min="1039" max="1040" width="13" customWidth="1"/>
    <col min="1041" max="1041" width="12.59765625" bestFit="1" customWidth="1"/>
    <col min="1042" max="1042" width="13" customWidth="1"/>
    <col min="1043" max="1043" width="18.69921875" customWidth="1"/>
    <col min="1044" max="1044" width="7.5" customWidth="1"/>
    <col min="1045" max="1048" width="13" customWidth="1"/>
    <col min="1049" max="1049" width="18.8984375" customWidth="1"/>
    <col min="1050" max="1050" width="7.5" customWidth="1"/>
    <col min="1051" max="1054" width="13" customWidth="1"/>
    <col min="1055" max="1055" width="18.3984375" customWidth="1"/>
    <col min="1056" max="1056" width="9.19921875" customWidth="1"/>
    <col min="1057" max="1057" width="10.8984375" customWidth="1"/>
    <col min="1058" max="1058" width="10.3984375" bestFit="1" customWidth="1"/>
    <col min="1059" max="1059" width="12.59765625" bestFit="1" customWidth="1"/>
    <col min="1060" max="1060" width="12.09765625" bestFit="1" customWidth="1"/>
    <col min="1061" max="1061" width="23.5" customWidth="1"/>
    <col min="1062" max="1062" width="8.3984375" customWidth="1"/>
    <col min="1067" max="1067" width="21.59765625" customWidth="1"/>
    <col min="1068" max="1068" width="13.5" customWidth="1"/>
    <col min="1069" max="1069" width="12.69921875" customWidth="1"/>
    <col min="1070" max="1070" width="10.3984375" bestFit="1" customWidth="1"/>
    <col min="1071" max="1071" width="9.8984375" customWidth="1"/>
    <col min="1072" max="1072" width="9.59765625" customWidth="1"/>
    <col min="1073" max="1073" width="33.59765625" bestFit="1" customWidth="1"/>
    <col min="1281" max="1281" width="21.19921875" customWidth="1"/>
    <col min="1282" max="1282" width="7.5" customWidth="1"/>
    <col min="1283" max="1284" width="11.3984375" bestFit="1" customWidth="1"/>
    <col min="1285" max="1285" width="13.3984375" bestFit="1" customWidth="1"/>
    <col min="1286" max="1286" width="12.69921875" bestFit="1" customWidth="1"/>
    <col min="1287" max="1287" width="21.09765625" customWidth="1"/>
    <col min="1288" max="1288" width="7.5" customWidth="1"/>
    <col min="1289" max="1290" width="11.3984375" bestFit="1" customWidth="1"/>
    <col min="1291" max="1291" width="13.3984375" bestFit="1" customWidth="1"/>
    <col min="1292" max="1292" width="13" customWidth="1"/>
    <col min="1293" max="1293" width="19.19921875" customWidth="1"/>
    <col min="1294" max="1294" width="7.5" customWidth="1"/>
    <col min="1295" max="1296" width="13" customWidth="1"/>
    <col min="1297" max="1297" width="12.59765625" bestFit="1" customWidth="1"/>
    <col min="1298" max="1298" width="13" customWidth="1"/>
    <col min="1299" max="1299" width="18.69921875" customWidth="1"/>
    <col min="1300" max="1300" width="7.5" customWidth="1"/>
    <col min="1301" max="1304" width="13" customWidth="1"/>
    <col min="1305" max="1305" width="18.8984375" customWidth="1"/>
    <col min="1306" max="1306" width="7.5" customWidth="1"/>
    <col min="1307" max="1310" width="13" customWidth="1"/>
    <col min="1311" max="1311" width="18.3984375" customWidth="1"/>
    <col min="1312" max="1312" width="9.19921875" customWidth="1"/>
    <col min="1313" max="1313" width="10.8984375" customWidth="1"/>
    <col min="1314" max="1314" width="10.3984375" bestFit="1" customWidth="1"/>
    <col min="1315" max="1315" width="12.59765625" bestFit="1" customWidth="1"/>
    <col min="1316" max="1316" width="12.09765625" bestFit="1" customWidth="1"/>
    <col min="1317" max="1317" width="23.5" customWidth="1"/>
    <col min="1318" max="1318" width="8.3984375" customWidth="1"/>
    <col min="1323" max="1323" width="21.59765625" customWidth="1"/>
    <col min="1324" max="1324" width="13.5" customWidth="1"/>
    <col min="1325" max="1325" width="12.69921875" customWidth="1"/>
    <col min="1326" max="1326" width="10.3984375" bestFit="1" customWidth="1"/>
    <col min="1327" max="1327" width="9.8984375" customWidth="1"/>
    <col min="1328" max="1328" width="9.59765625" customWidth="1"/>
    <col min="1329" max="1329" width="33.59765625" bestFit="1" customWidth="1"/>
    <col min="1537" max="1537" width="21.19921875" customWidth="1"/>
    <col min="1538" max="1538" width="7.5" customWidth="1"/>
    <col min="1539" max="1540" width="11.3984375" bestFit="1" customWidth="1"/>
    <col min="1541" max="1541" width="13.3984375" bestFit="1" customWidth="1"/>
    <col min="1542" max="1542" width="12.69921875" bestFit="1" customWidth="1"/>
    <col min="1543" max="1543" width="21.09765625" customWidth="1"/>
    <col min="1544" max="1544" width="7.5" customWidth="1"/>
    <col min="1545" max="1546" width="11.3984375" bestFit="1" customWidth="1"/>
    <col min="1547" max="1547" width="13.3984375" bestFit="1" customWidth="1"/>
    <col min="1548" max="1548" width="13" customWidth="1"/>
    <col min="1549" max="1549" width="19.19921875" customWidth="1"/>
    <col min="1550" max="1550" width="7.5" customWidth="1"/>
    <col min="1551" max="1552" width="13" customWidth="1"/>
    <col min="1553" max="1553" width="12.59765625" bestFit="1" customWidth="1"/>
    <col min="1554" max="1554" width="13" customWidth="1"/>
    <col min="1555" max="1555" width="18.69921875" customWidth="1"/>
    <col min="1556" max="1556" width="7.5" customWidth="1"/>
    <col min="1557" max="1560" width="13" customWidth="1"/>
    <col min="1561" max="1561" width="18.8984375" customWidth="1"/>
    <col min="1562" max="1562" width="7.5" customWidth="1"/>
    <col min="1563" max="1566" width="13" customWidth="1"/>
    <col min="1567" max="1567" width="18.3984375" customWidth="1"/>
    <col min="1568" max="1568" width="9.19921875" customWidth="1"/>
    <col min="1569" max="1569" width="10.8984375" customWidth="1"/>
    <col min="1570" max="1570" width="10.3984375" bestFit="1" customWidth="1"/>
    <col min="1571" max="1571" width="12.59765625" bestFit="1" customWidth="1"/>
    <col min="1572" max="1572" width="12.09765625" bestFit="1" customWidth="1"/>
    <col min="1573" max="1573" width="23.5" customWidth="1"/>
    <col min="1574" max="1574" width="8.3984375" customWidth="1"/>
    <col min="1579" max="1579" width="21.59765625" customWidth="1"/>
    <col min="1580" max="1580" width="13.5" customWidth="1"/>
    <col min="1581" max="1581" width="12.69921875" customWidth="1"/>
    <col min="1582" max="1582" width="10.3984375" bestFit="1" customWidth="1"/>
    <col min="1583" max="1583" width="9.8984375" customWidth="1"/>
    <col min="1584" max="1584" width="9.59765625" customWidth="1"/>
    <col min="1585" max="1585" width="33.59765625" bestFit="1" customWidth="1"/>
    <col min="1793" max="1793" width="21.19921875" customWidth="1"/>
    <col min="1794" max="1794" width="7.5" customWidth="1"/>
    <col min="1795" max="1796" width="11.3984375" bestFit="1" customWidth="1"/>
    <col min="1797" max="1797" width="13.3984375" bestFit="1" customWidth="1"/>
    <col min="1798" max="1798" width="12.69921875" bestFit="1" customWidth="1"/>
    <col min="1799" max="1799" width="21.09765625" customWidth="1"/>
    <col min="1800" max="1800" width="7.5" customWidth="1"/>
    <col min="1801" max="1802" width="11.3984375" bestFit="1" customWidth="1"/>
    <col min="1803" max="1803" width="13.3984375" bestFit="1" customWidth="1"/>
    <col min="1804" max="1804" width="13" customWidth="1"/>
    <col min="1805" max="1805" width="19.19921875" customWidth="1"/>
    <col min="1806" max="1806" width="7.5" customWidth="1"/>
    <col min="1807" max="1808" width="13" customWidth="1"/>
    <col min="1809" max="1809" width="12.59765625" bestFit="1" customWidth="1"/>
    <col min="1810" max="1810" width="13" customWidth="1"/>
    <col min="1811" max="1811" width="18.69921875" customWidth="1"/>
    <col min="1812" max="1812" width="7.5" customWidth="1"/>
    <col min="1813" max="1816" width="13" customWidth="1"/>
    <col min="1817" max="1817" width="18.8984375" customWidth="1"/>
    <col min="1818" max="1818" width="7.5" customWidth="1"/>
    <col min="1819" max="1822" width="13" customWidth="1"/>
    <col min="1823" max="1823" width="18.3984375" customWidth="1"/>
    <col min="1824" max="1824" width="9.19921875" customWidth="1"/>
    <col min="1825" max="1825" width="10.8984375" customWidth="1"/>
    <col min="1826" max="1826" width="10.3984375" bestFit="1" customWidth="1"/>
    <col min="1827" max="1827" width="12.59765625" bestFit="1" customWidth="1"/>
    <col min="1828" max="1828" width="12.09765625" bestFit="1" customWidth="1"/>
    <col min="1829" max="1829" width="23.5" customWidth="1"/>
    <col min="1830" max="1830" width="8.3984375" customWidth="1"/>
    <col min="1835" max="1835" width="21.59765625" customWidth="1"/>
    <col min="1836" max="1836" width="13.5" customWidth="1"/>
    <col min="1837" max="1837" width="12.69921875" customWidth="1"/>
    <col min="1838" max="1838" width="10.3984375" bestFit="1" customWidth="1"/>
    <col min="1839" max="1839" width="9.8984375" customWidth="1"/>
    <col min="1840" max="1840" width="9.59765625" customWidth="1"/>
    <col min="1841" max="1841" width="33.59765625" bestFit="1" customWidth="1"/>
    <col min="2049" max="2049" width="21.19921875" customWidth="1"/>
    <col min="2050" max="2050" width="7.5" customWidth="1"/>
    <col min="2051" max="2052" width="11.3984375" bestFit="1" customWidth="1"/>
    <col min="2053" max="2053" width="13.3984375" bestFit="1" customWidth="1"/>
    <col min="2054" max="2054" width="12.69921875" bestFit="1" customWidth="1"/>
    <col min="2055" max="2055" width="21.09765625" customWidth="1"/>
    <col min="2056" max="2056" width="7.5" customWidth="1"/>
    <col min="2057" max="2058" width="11.3984375" bestFit="1" customWidth="1"/>
    <col min="2059" max="2059" width="13.3984375" bestFit="1" customWidth="1"/>
    <col min="2060" max="2060" width="13" customWidth="1"/>
    <col min="2061" max="2061" width="19.19921875" customWidth="1"/>
    <col min="2062" max="2062" width="7.5" customWidth="1"/>
    <col min="2063" max="2064" width="13" customWidth="1"/>
    <col min="2065" max="2065" width="12.59765625" bestFit="1" customWidth="1"/>
    <col min="2066" max="2066" width="13" customWidth="1"/>
    <col min="2067" max="2067" width="18.69921875" customWidth="1"/>
    <col min="2068" max="2068" width="7.5" customWidth="1"/>
    <col min="2069" max="2072" width="13" customWidth="1"/>
    <col min="2073" max="2073" width="18.8984375" customWidth="1"/>
    <col min="2074" max="2074" width="7.5" customWidth="1"/>
    <col min="2075" max="2078" width="13" customWidth="1"/>
    <col min="2079" max="2079" width="18.3984375" customWidth="1"/>
    <col min="2080" max="2080" width="9.19921875" customWidth="1"/>
    <col min="2081" max="2081" width="10.8984375" customWidth="1"/>
    <col min="2082" max="2082" width="10.3984375" bestFit="1" customWidth="1"/>
    <col min="2083" max="2083" width="12.59765625" bestFit="1" customWidth="1"/>
    <col min="2084" max="2084" width="12.09765625" bestFit="1" customWidth="1"/>
    <col min="2085" max="2085" width="23.5" customWidth="1"/>
    <col min="2086" max="2086" width="8.3984375" customWidth="1"/>
    <col min="2091" max="2091" width="21.59765625" customWidth="1"/>
    <col min="2092" max="2092" width="13.5" customWidth="1"/>
    <col min="2093" max="2093" width="12.69921875" customWidth="1"/>
    <col min="2094" max="2094" width="10.3984375" bestFit="1" customWidth="1"/>
    <col min="2095" max="2095" width="9.8984375" customWidth="1"/>
    <col min="2096" max="2096" width="9.59765625" customWidth="1"/>
    <col min="2097" max="2097" width="33.59765625" bestFit="1" customWidth="1"/>
    <col min="2305" max="2305" width="21.19921875" customWidth="1"/>
    <col min="2306" max="2306" width="7.5" customWidth="1"/>
    <col min="2307" max="2308" width="11.3984375" bestFit="1" customWidth="1"/>
    <col min="2309" max="2309" width="13.3984375" bestFit="1" customWidth="1"/>
    <col min="2310" max="2310" width="12.69921875" bestFit="1" customWidth="1"/>
    <col min="2311" max="2311" width="21.09765625" customWidth="1"/>
    <col min="2312" max="2312" width="7.5" customWidth="1"/>
    <col min="2313" max="2314" width="11.3984375" bestFit="1" customWidth="1"/>
    <col min="2315" max="2315" width="13.3984375" bestFit="1" customWidth="1"/>
    <col min="2316" max="2316" width="13" customWidth="1"/>
    <col min="2317" max="2317" width="19.19921875" customWidth="1"/>
    <col min="2318" max="2318" width="7.5" customWidth="1"/>
    <col min="2319" max="2320" width="13" customWidth="1"/>
    <col min="2321" max="2321" width="12.59765625" bestFit="1" customWidth="1"/>
    <col min="2322" max="2322" width="13" customWidth="1"/>
    <col min="2323" max="2323" width="18.69921875" customWidth="1"/>
    <col min="2324" max="2324" width="7.5" customWidth="1"/>
    <col min="2325" max="2328" width="13" customWidth="1"/>
    <col min="2329" max="2329" width="18.8984375" customWidth="1"/>
    <col min="2330" max="2330" width="7.5" customWidth="1"/>
    <col min="2331" max="2334" width="13" customWidth="1"/>
    <col min="2335" max="2335" width="18.3984375" customWidth="1"/>
    <col min="2336" max="2336" width="9.19921875" customWidth="1"/>
    <col min="2337" max="2337" width="10.8984375" customWidth="1"/>
    <col min="2338" max="2338" width="10.3984375" bestFit="1" customWidth="1"/>
    <col min="2339" max="2339" width="12.59765625" bestFit="1" customWidth="1"/>
    <col min="2340" max="2340" width="12.09765625" bestFit="1" customWidth="1"/>
    <col min="2341" max="2341" width="23.5" customWidth="1"/>
    <col min="2342" max="2342" width="8.3984375" customWidth="1"/>
    <col min="2347" max="2347" width="21.59765625" customWidth="1"/>
    <col min="2348" max="2348" width="13.5" customWidth="1"/>
    <col min="2349" max="2349" width="12.69921875" customWidth="1"/>
    <col min="2350" max="2350" width="10.3984375" bestFit="1" customWidth="1"/>
    <col min="2351" max="2351" width="9.8984375" customWidth="1"/>
    <col min="2352" max="2352" width="9.59765625" customWidth="1"/>
    <col min="2353" max="2353" width="33.59765625" bestFit="1" customWidth="1"/>
    <col min="2561" max="2561" width="21.19921875" customWidth="1"/>
    <col min="2562" max="2562" width="7.5" customWidth="1"/>
    <col min="2563" max="2564" width="11.3984375" bestFit="1" customWidth="1"/>
    <col min="2565" max="2565" width="13.3984375" bestFit="1" customWidth="1"/>
    <col min="2566" max="2566" width="12.69921875" bestFit="1" customWidth="1"/>
    <col min="2567" max="2567" width="21.09765625" customWidth="1"/>
    <col min="2568" max="2568" width="7.5" customWidth="1"/>
    <col min="2569" max="2570" width="11.3984375" bestFit="1" customWidth="1"/>
    <col min="2571" max="2571" width="13.3984375" bestFit="1" customWidth="1"/>
    <col min="2572" max="2572" width="13" customWidth="1"/>
    <col min="2573" max="2573" width="19.19921875" customWidth="1"/>
    <col min="2574" max="2574" width="7.5" customWidth="1"/>
    <col min="2575" max="2576" width="13" customWidth="1"/>
    <col min="2577" max="2577" width="12.59765625" bestFit="1" customWidth="1"/>
    <col min="2578" max="2578" width="13" customWidth="1"/>
    <col min="2579" max="2579" width="18.69921875" customWidth="1"/>
    <col min="2580" max="2580" width="7.5" customWidth="1"/>
    <col min="2581" max="2584" width="13" customWidth="1"/>
    <col min="2585" max="2585" width="18.8984375" customWidth="1"/>
    <col min="2586" max="2586" width="7.5" customWidth="1"/>
    <col min="2587" max="2590" width="13" customWidth="1"/>
    <col min="2591" max="2591" width="18.3984375" customWidth="1"/>
    <col min="2592" max="2592" width="9.19921875" customWidth="1"/>
    <col min="2593" max="2593" width="10.8984375" customWidth="1"/>
    <col min="2594" max="2594" width="10.3984375" bestFit="1" customWidth="1"/>
    <col min="2595" max="2595" width="12.59765625" bestFit="1" customWidth="1"/>
    <col min="2596" max="2596" width="12.09765625" bestFit="1" customWidth="1"/>
    <col min="2597" max="2597" width="23.5" customWidth="1"/>
    <col min="2598" max="2598" width="8.3984375" customWidth="1"/>
    <col min="2603" max="2603" width="21.59765625" customWidth="1"/>
    <col min="2604" max="2604" width="13.5" customWidth="1"/>
    <col min="2605" max="2605" width="12.69921875" customWidth="1"/>
    <col min="2606" max="2606" width="10.3984375" bestFit="1" customWidth="1"/>
    <col min="2607" max="2607" width="9.8984375" customWidth="1"/>
    <col min="2608" max="2608" width="9.59765625" customWidth="1"/>
    <col min="2609" max="2609" width="33.59765625" bestFit="1" customWidth="1"/>
    <col min="2817" max="2817" width="21.19921875" customWidth="1"/>
    <col min="2818" max="2818" width="7.5" customWidth="1"/>
    <col min="2819" max="2820" width="11.3984375" bestFit="1" customWidth="1"/>
    <col min="2821" max="2821" width="13.3984375" bestFit="1" customWidth="1"/>
    <col min="2822" max="2822" width="12.69921875" bestFit="1" customWidth="1"/>
    <col min="2823" max="2823" width="21.09765625" customWidth="1"/>
    <col min="2824" max="2824" width="7.5" customWidth="1"/>
    <col min="2825" max="2826" width="11.3984375" bestFit="1" customWidth="1"/>
    <col min="2827" max="2827" width="13.3984375" bestFit="1" customWidth="1"/>
    <col min="2828" max="2828" width="13" customWidth="1"/>
    <col min="2829" max="2829" width="19.19921875" customWidth="1"/>
    <col min="2830" max="2830" width="7.5" customWidth="1"/>
    <col min="2831" max="2832" width="13" customWidth="1"/>
    <col min="2833" max="2833" width="12.59765625" bestFit="1" customWidth="1"/>
    <col min="2834" max="2834" width="13" customWidth="1"/>
    <col min="2835" max="2835" width="18.69921875" customWidth="1"/>
    <col min="2836" max="2836" width="7.5" customWidth="1"/>
    <col min="2837" max="2840" width="13" customWidth="1"/>
    <col min="2841" max="2841" width="18.8984375" customWidth="1"/>
    <col min="2842" max="2842" width="7.5" customWidth="1"/>
    <col min="2843" max="2846" width="13" customWidth="1"/>
    <col min="2847" max="2847" width="18.3984375" customWidth="1"/>
    <col min="2848" max="2848" width="9.19921875" customWidth="1"/>
    <col min="2849" max="2849" width="10.8984375" customWidth="1"/>
    <col min="2850" max="2850" width="10.3984375" bestFit="1" customWidth="1"/>
    <col min="2851" max="2851" width="12.59765625" bestFit="1" customWidth="1"/>
    <col min="2852" max="2852" width="12.09765625" bestFit="1" customWidth="1"/>
    <col min="2853" max="2853" width="23.5" customWidth="1"/>
    <col min="2854" max="2854" width="8.3984375" customWidth="1"/>
    <col min="2859" max="2859" width="21.59765625" customWidth="1"/>
    <col min="2860" max="2860" width="13.5" customWidth="1"/>
    <col min="2861" max="2861" width="12.69921875" customWidth="1"/>
    <col min="2862" max="2862" width="10.3984375" bestFit="1" customWidth="1"/>
    <col min="2863" max="2863" width="9.8984375" customWidth="1"/>
    <col min="2864" max="2864" width="9.59765625" customWidth="1"/>
    <col min="2865" max="2865" width="33.59765625" bestFit="1" customWidth="1"/>
    <col min="3073" max="3073" width="21.19921875" customWidth="1"/>
    <col min="3074" max="3074" width="7.5" customWidth="1"/>
    <col min="3075" max="3076" width="11.3984375" bestFit="1" customWidth="1"/>
    <col min="3077" max="3077" width="13.3984375" bestFit="1" customWidth="1"/>
    <col min="3078" max="3078" width="12.69921875" bestFit="1" customWidth="1"/>
    <col min="3079" max="3079" width="21.09765625" customWidth="1"/>
    <col min="3080" max="3080" width="7.5" customWidth="1"/>
    <col min="3081" max="3082" width="11.3984375" bestFit="1" customWidth="1"/>
    <col min="3083" max="3083" width="13.3984375" bestFit="1" customWidth="1"/>
    <col min="3084" max="3084" width="13" customWidth="1"/>
    <col min="3085" max="3085" width="19.19921875" customWidth="1"/>
    <col min="3086" max="3086" width="7.5" customWidth="1"/>
    <col min="3087" max="3088" width="13" customWidth="1"/>
    <col min="3089" max="3089" width="12.59765625" bestFit="1" customWidth="1"/>
    <col min="3090" max="3090" width="13" customWidth="1"/>
    <col min="3091" max="3091" width="18.69921875" customWidth="1"/>
    <col min="3092" max="3092" width="7.5" customWidth="1"/>
    <col min="3093" max="3096" width="13" customWidth="1"/>
    <col min="3097" max="3097" width="18.8984375" customWidth="1"/>
    <col min="3098" max="3098" width="7.5" customWidth="1"/>
    <col min="3099" max="3102" width="13" customWidth="1"/>
    <col min="3103" max="3103" width="18.3984375" customWidth="1"/>
    <col min="3104" max="3104" width="9.19921875" customWidth="1"/>
    <col min="3105" max="3105" width="10.8984375" customWidth="1"/>
    <col min="3106" max="3106" width="10.3984375" bestFit="1" customWidth="1"/>
    <col min="3107" max="3107" width="12.59765625" bestFit="1" customWidth="1"/>
    <col min="3108" max="3108" width="12.09765625" bestFit="1" customWidth="1"/>
    <col min="3109" max="3109" width="23.5" customWidth="1"/>
    <col min="3110" max="3110" width="8.3984375" customWidth="1"/>
    <col min="3115" max="3115" width="21.59765625" customWidth="1"/>
    <col min="3116" max="3116" width="13.5" customWidth="1"/>
    <col min="3117" max="3117" width="12.69921875" customWidth="1"/>
    <col min="3118" max="3118" width="10.3984375" bestFit="1" customWidth="1"/>
    <col min="3119" max="3119" width="9.8984375" customWidth="1"/>
    <col min="3120" max="3120" width="9.59765625" customWidth="1"/>
    <col min="3121" max="3121" width="33.59765625" bestFit="1" customWidth="1"/>
    <col min="3329" max="3329" width="21.19921875" customWidth="1"/>
    <col min="3330" max="3330" width="7.5" customWidth="1"/>
    <col min="3331" max="3332" width="11.3984375" bestFit="1" customWidth="1"/>
    <col min="3333" max="3333" width="13.3984375" bestFit="1" customWidth="1"/>
    <col min="3334" max="3334" width="12.69921875" bestFit="1" customWidth="1"/>
    <col min="3335" max="3335" width="21.09765625" customWidth="1"/>
    <col min="3336" max="3336" width="7.5" customWidth="1"/>
    <col min="3337" max="3338" width="11.3984375" bestFit="1" customWidth="1"/>
    <col min="3339" max="3339" width="13.3984375" bestFit="1" customWidth="1"/>
    <col min="3340" max="3340" width="13" customWidth="1"/>
    <col min="3341" max="3341" width="19.19921875" customWidth="1"/>
    <col min="3342" max="3342" width="7.5" customWidth="1"/>
    <col min="3343" max="3344" width="13" customWidth="1"/>
    <col min="3345" max="3345" width="12.59765625" bestFit="1" customWidth="1"/>
    <col min="3346" max="3346" width="13" customWidth="1"/>
    <col min="3347" max="3347" width="18.69921875" customWidth="1"/>
    <col min="3348" max="3348" width="7.5" customWidth="1"/>
    <col min="3349" max="3352" width="13" customWidth="1"/>
    <col min="3353" max="3353" width="18.8984375" customWidth="1"/>
    <col min="3354" max="3354" width="7.5" customWidth="1"/>
    <col min="3355" max="3358" width="13" customWidth="1"/>
    <col min="3359" max="3359" width="18.3984375" customWidth="1"/>
    <col min="3360" max="3360" width="9.19921875" customWidth="1"/>
    <col min="3361" max="3361" width="10.8984375" customWidth="1"/>
    <col min="3362" max="3362" width="10.3984375" bestFit="1" customWidth="1"/>
    <col min="3363" max="3363" width="12.59765625" bestFit="1" customWidth="1"/>
    <col min="3364" max="3364" width="12.09765625" bestFit="1" customWidth="1"/>
    <col min="3365" max="3365" width="23.5" customWidth="1"/>
    <col min="3366" max="3366" width="8.3984375" customWidth="1"/>
    <col min="3371" max="3371" width="21.59765625" customWidth="1"/>
    <col min="3372" max="3372" width="13.5" customWidth="1"/>
    <col min="3373" max="3373" width="12.69921875" customWidth="1"/>
    <col min="3374" max="3374" width="10.3984375" bestFit="1" customWidth="1"/>
    <col min="3375" max="3375" width="9.8984375" customWidth="1"/>
    <col min="3376" max="3376" width="9.59765625" customWidth="1"/>
    <col min="3377" max="3377" width="33.59765625" bestFit="1" customWidth="1"/>
    <col min="3585" max="3585" width="21.19921875" customWidth="1"/>
    <col min="3586" max="3586" width="7.5" customWidth="1"/>
    <col min="3587" max="3588" width="11.3984375" bestFit="1" customWidth="1"/>
    <col min="3589" max="3589" width="13.3984375" bestFit="1" customWidth="1"/>
    <col min="3590" max="3590" width="12.69921875" bestFit="1" customWidth="1"/>
    <col min="3591" max="3591" width="21.09765625" customWidth="1"/>
    <col min="3592" max="3592" width="7.5" customWidth="1"/>
    <col min="3593" max="3594" width="11.3984375" bestFit="1" customWidth="1"/>
    <col min="3595" max="3595" width="13.3984375" bestFit="1" customWidth="1"/>
    <col min="3596" max="3596" width="13" customWidth="1"/>
    <col min="3597" max="3597" width="19.19921875" customWidth="1"/>
    <col min="3598" max="3598" width="7.5" customWidth="1"/>
    <col min="3599" max="3600" width="13" customWidth="1"/>
    <col min="3601" max="3601" width="12.59765625" bestFit="1" customWidth="1"/>
    <col min="3602" max="3602" width="13" customWidth="1"/>
    <col min="3603" max="3603" width="18.69921875" customWidth="1"/>
    <col min="3604" max="3604" width="7.5" customWidth="1"/>
    <col min="3605" max="3608" width="13" customWidth="1"/>
    <col min="3609" max="3609" width="18.8984375" customWidth="1"/>
    <col min="3610" max="3610" width="7.5" customWidth="1"/>
    <col min="3611" max="3614" width="13" customWidth="1"/>
    <col min="3615" max="3615" width="18.3984375" customWidth="1"/>
    <col min="3616" max="3616" width="9.19921875" customWidth="1"/>
    <col min="3617" max="3617" width="10.8984375" customWidth="1"/>
    <col min="3618" max="3618" width="10.3984375" bestFit="1" customWidth="1"/>
    <col min="3619" max="3619" width="12.59765625" bestFit="1" customWidth="1"/>
    <col min="3620" max="3620" width="12.09765625" bestFit="1" customWidth="1"/>
    <col min="3621" max="3621" width="23.5" customWidth="1"/>
    <col min="3622" max="3622" width="8.3984375" customWidth="1"/>
    <col min="3627" max="3627" width="21.59765625" customWidth="1"/>
    <col min="3628" max="3628" width="13.5" customWidth="1"/>
    <col min="3629" max="3629" width="12.69921875" customWidth="1"/>
    <col min="3630" max="3630" width="10.3984375" bestFit="1" customWidth="1"/>
    <col min="3631" max="3631" width="9.8984375" customWidth="1"/>
    <col min="3632" max="3632" width="9.59765625" customWidth="1"/>
    <col min="3633" max="3633" width="33.59765625" bestFit="1" customWidth="1"/>
    <col min="3841" max="3841" width="21.19921875" customWidth="1"/>
    <col min="3842" max="3842" width="7.5" customWidth="1"/>
    <col min="3843" max="3844" width="11.3984375" bestFit="1" customWidth="1"/>
    <col min="3845" max="3845" width="13.3984375" bestFit="1" customWidth="1"/>
    <col min="3846" max="3846" width="12.69921875" bestFit="1" customWidth="1"/>
    <col min="3847" max="3847" width="21.09765625" customWidth="1"/>
    <col min="3848" max="3848" width="7.5" customWidth="1"/>
    <col min="3849" max="3850" width="11.3984375" bestFit="1" customWidth="1"/>
    <col min="3851" max="3851" width="13.3984375" bestFit="1" customWidth="1"/>
    <col min="3852" max="3852" width="13" customWidth="1"/>
    <col min="3853" max="3853" width="19.19921875" customWidth="1"/>
    <col min="3854" max="3854" width="7.5" customWidth="1"/>
    <col min="3855" max="3856" width="13" customWidth="1"/>
    <col min="3857" max="3857" width="12.59765625" bestFit="1" customWidth="1"/>
    <col min="3858" max="3858" width="13" customWidth="1"/>
    <col min="3859" max="3859" width="18.69921875" customWidth="1"/>
    <col min="3860" max="3860" width="7.5" customWidth="1"/>
    <col min="3861" max="3864" width="13" customWidth="1"/>
    <col min="3865" max="3865" width="18.8984375" customWidth="1"/>
    <col min="3866" max="3866" width="7.5" customWidth="1"/>
    <col min="3867" max="3870" width="13" customWidth="1"/>
    <col min="3871" max="3871" width="18.3984375" customWidth="1"/>
    <col min="3872" max="3872" width="9.19921875" customWidth="1"/>
    <col min="3873" max="3873" width="10.8984375" customWidth="1"/>
    <col min="3874" max="3874" width="10.3984375" bestFit="1" customWidth="1"/>
    <col min="3875" max="3875" width="12.59765625" bestFit="1" customWidth="1"/>
    <col min="3876" max="3876" width="12.09765625" bestFit="1" customWidth="1"/>
    <col min="3877" max="3877" width="23.5" customWidth="1"/>
    <col min="3878" max="3878" width="8.3984375" customWidth="1"/>
    <col min="3883" max="3883" width="21.59765625" customWidth="1"/>
    <col min="3884" max="3884" width="13.5" customWidth="1"/>
    <col min="3885" max="3885" width="12.69921875" customWidth="1"/>
    <col min="3886" max="3886" width="10.3984375" bestFit="1" customWidth="1"/>
    <col min="3887" max="3887" width="9.8984375" customWidth="1"/>
    <col min="3888" max="3888" width="9.59765625" customWidth="1"/>
    <col min="3889" max="3889" width="33.59765625" bestFit="1" customWidth="1"/>
    <col min="4097" max="4097" width="21.19921875" customWidth="1"/>
    <col min="4098" max="4098" width="7.5" customWidth="1"/>
    <col min="4099" max="4100" width="11.3984375" bestFit="1" customWidth="1"/>
    <col min="4101" max="4101" width="13.3984375" bestFit="1" customWidth="1"/>
    <col min="4102" max="4102" width="12.69921875" bestFit="1" customWidth="1"/>
    <col min="4103" max="4103" width="21.09765625" customWidth="1"/>
    <col min="4104" max="4104" width="7.5" customWidth="1"/>
    <col min="4105" max="4106" width="11.3984375" bestFit="1" customWidth="1"/>
    <col min="4107" max="4107" width="13.3984375" bestFit="1" customWidth="1"/>
    <col min="4108" max="4108" width="13" customWidth="1"/>
    <col min="4109" max="4109" width="19.19921875" customWidth="1"/>
    <col min="4110" max="4110" width="7.5" customWidth="1"/>
    <col min="4111" max="4112" width="13" customWidth="1"/>
    <col min="4113" max="4113" width="12.59765625" bestFit="1" customWidth="1"/>
    <col min="4114" max="4114" width="13" customWidth="1"/>
    <col min="4115" max="4115" width="18.69921875" customWidth="1"/>
    <col min="4116" max="4116" width="7.5" customWidth="1"/>
    <col min="4117" max="4120" width="13" customWidth="1"/>
    <col min="4121" max="4121" width="18.8984375" customWidth="1"/>
    <col min="4122" max="4122" width="7.5" customWidth="1"/>
    <col min="4123" max="4126" width="13" customWidth="1"/>
    <col min="4127" max="4127" width="18.3984375" customWidth="1"/>
    <col min="4128" max="4128" width="9.19921875" customWidth="1"/>
    <col min="4129" max="4129" width="10.8984375" customWidth="1"/>
    <col min="4130" max="4130" width="10.3984375" bestFit="1" customWidth="1"/>
    <col min="4131" max="4131" width="12.59765625" bestFit="1" customWidth="1"/>
    <col min="4132" max="4132" width="12.09765625" bestFit="1" customWidth="1"/>
    <col min="4133" max="4133" width="23.5" customWidth="1"/>
    <col min="4134" max="4134" width="8.3984375" customWidth="1"/>
    <col min="4139" max="4139" width="21.59765625" customWidth="1"/>
    <col min="4140" max="4140" width="13.5" customWidth="1"/>
    <col min="4141" max="4141" width="12.69921875" customWidth="1"/>
    <col min="4142" max="4142" width="10.3984375" bestFit="1" customWidth="1"/>
    <col min="4143" max="4143" width="9.8984375" customWidth="1"/>
    <col min="4144" max="4144" width="9.59765625" customWidth="1"/>
    <col min="4145" max="4145" width="33.59765625" bestFit="1" customWidth="1"/>
    <col min="4353" max="4353" width="21.19921875" customWidth="1"/>
    <col min="4354" max="4354" width="7.5" customWidth="1"/>
    <col min="4355" max="4356" width="11.3984375" bestFit="1" customWidth="1"/>
    <col min="4357" max="4357" width="13.3984375" bestFit="1" customWidth="1"/>
    <col min="4358" max="4358" width="12.69921875" bestFit="1" customWidth="1"/>
    <col min="4359" max="4359" width="21.09765625" customWidth="1"/>
    <col min="4360" max="4360" width="7.5" customWidth="1"/>
    <col min="4361" max="4362" width="11.3984375" bestFit="1" customWidth="1"/>
    <col min="4363" max="4363" width="13.3984375" bestFit="1" customWidth="1"/>
    <col min="4364" max="4364" width="13" customWidth="1"/>
    <col min="4365" max="4365" width="19.19921875" customWidth="1"/>
    <col min="4366" max="4366" width="7.5" customWidth="1"/>
    <col min="4367" max="4368" width="13" customWidth="1"/>
    <col min="4369" max="4369" width="12.59765625" bestFit="1" customWidth="1"/>
    <col min="4370" max="4370" width="13" customWidth="1"/>
    <col min="4371" max="4371" width="18.69921875" customWidth="1"/>
    <col min="4372" max="4372" width="7.5" customWidth="1"/>
    <col min="4373" max="4376" width="13" customWidth="1"/>
    <col min="4377" max="4377" width="18.8984375" customWidth="1"/>
    <col min="4378" max="4378" width="7.5" customWidth="1"/>
    <col min="4379" max="4382" width="13" customWidth="1"/>
    <col min="4383" max="4383" width="18.3984375" customWidth="1"/>
    <col min="4384" max="4384" width="9.19921875" customWidth="1"/>
    <col min="4385" max="4385" width="10.8984375" customWidth="1"/>
    <col min="4386" max="4386" width="10.3984375" bestFit="1" customWidth="1"/>
    <col min="4387" max="4387" width="12.59765625" bestFit="1" customWidth="1"/>
    <col min="4388" max="4388" width="12.09765625" bestFit="1" customWidth="1"/>
    <col min="4389" max="4389" width="23.5" customWidth="1"/>
    <col min="4390" max="4390" width="8.3984375" customWidth="1"/>
    <col min="4395" max="4395" width="21.59765625" customWidth="1"/>
    <col min="4396" max="4396" width="13.5" customWidth="1"/>
    <col min="4397" max="4397" width="12.69921875" customWidth="1"/>
    <col min="4398" max="4398" width="10.3984375" bestFit="1" customWidth="1"/>
    <col min="4399" max="4399" width="9.8984375" customWidth="1"/>
    <col min="4400" max="4400" width="9.59765625" customWidth="1"/>
    <col min="4401" max="4401" width="33.59765625" bestFit="1" customWidth="1"/>
    <col min="4609" max="4609" width="21.19921875" customWidth="1"/>
    <col min="4610" max="4610" width="7.5" customWidth="1"/>
    <col min="4611" max="4612" width="11.3984375" bestFit="1" customWidth="1"/>
    <col min="4613" max="4613" width="13.3984375" bestFit="1" customWidth="1"/>
    <col min="4614" max="4614" width="12.69921875" bestFit="1" customWidth="1"/>
    <col min="4615" max="4615" width="21.09765625" customWidth="1"/>
    <col min="4616" max="4616" width="7.5" customWidth="1"/>
    <col min="4617" max="4618" width="11.3984375" bestFit="1" customWidth="1"/>
    <col min="4619" max="4619" width="13.3984375" bestFit="1" customWidth="1"/>
    <col min="4620" max="4620" width="13" customWidth="1"/>
    <col min="4621" max="4621" width="19.19921875" customWidth="1"/>
    <col min="4622" max="4622" width="7.5" customWidth="1"/>
    <col min="4623" max="4624" width="13" customWidth="1"/>
    <col min="4625" max="4625" width="12.59765625" bestFit="1" customWidth="1"/>
    <col min="4626" max="4626" width="13" customWidth="1"/>
    <col min="4627" max="4627" width="18.69921875" customWidth="1"/>
    <col min="4628" max="4628" width="7.5" customWidth="1"/>
    <col min="4629" max="4632" width="13" customWidth="1"/>
    <col min="4633" max="4633" width="18.8984375" customWidth="1"/>
    <col min="4634" max="4634" width="7.5" customWidth="1"/>
    <col min="4635" max="4638" width="13" customWidth="1"/>
    <col min="4639" max="4639" width="18.3984375" customWidth="1"/>
    <col min="4640" max="4640" width="9.19921875" customWidth="1"/>
    <col min="4641" max="4641" width="10.8984375" customWidth="1"/>
    <col min="4642" max="4642" width="10.3984375" bestFit="1" customWidth="1"/>
    <col min="4643" max="4643" width="12.59765625" bestFit="1" customWidth="1"/>
    <col min="4644" max="4644" width="12.09765625" bestFit="1" customWidth="1"/>
    <col min="4645" max="4645" width="23.5" customWidth="1"/>
    <col min="4646" max="4646" width="8.3984375" customWidth="1"/>
    <col min="4651" max="4651" width="21.59765625" customWidth="1"/>
    <col min="4652" max="4652" width="13.5" customWidth="1"/>
    <col min="4653" max="4653" width="12.69921875" customWidth="1"/>
    <col min="4654" max="4654" width="10.3984375" bestFit="1" customWidth="1"/>
    <col min="4655" max="4655" width="9.8984375" customWidth="1"/>
    <col min="4656" max="4656" width="9.59765625" customWidth="1"/>
    <col min="4657" max="4657" width="33.59765625" bestFit="1" customWidth="1"/>
    <col min="4865" max="4865" width="21.19921875" customWidth="1"/>
    <col min="4866" max="4866" width="7.5" customWidth="1"/>
    <col min="4867" max="4868" width="11.3984375" bestFit="1" customWidth="1"/>
    <col min="4869" max="4869" width="13.3984375" bestFit="1" customWidth="1"/>
    <col min="4870" max="4870" width="12.69921875" bestFit="1" customWidth="1"/>
    <col min="4871" max="4871" width="21.09765625" customWidth="1"/>
    <col min="4872" max="4872" width="7.5" customWidth="1"/>
    <col min="4873" max="4874" width="11.3984375" bestFit="1" customWidth="1"/>
    <col min="4875" max="4875" width="13.3984375" bestFit="1" customWidth="1"/>
    <col min="4876" max="4876" width="13" customWidth="1"/>
    <col min="4877" max="4877" width="19.19921875" customWidth="1"/>
    <col min="4878" max="4878" width="7.5" customWidth="1"/>
    <col min="4879" max="4880" width="13" customWidth="1"/>
    <col min="4881" max="4881" width="12.59765625" bestFit="1" customWidth="1"/>
    <col min="4882" max="4882" width="13" customWidth="1"/>
    <col min="4883" max="4883" width="18.69921875" customWidth="1"/>
    <col min="4884" max="4884" width="7.5" customWidth="1"/>
    <col min="4885" max="4888" width="13" customWidth="1"/>
    <col min="4889" max="4889" width="18.8984375" customWidth="1"/>
    <col min="4890" max="4890" width="7.5" customWidth="1"/>
    <col min="4891" max="4894" width="13" customWidth="1"/>
    <col min="4895" max="4895" width="18.3984375" customWidth="1"/>
    <col min="4896" max="4896" width="9.19921875" customWidth="1"/>
    <col min="4897" max="4897" width="10.8984375" customWidth="1"/>
    <col min="4898" max="4898" width="10.3984375" bestFit="1" customWidth="1"/>
    <col min="4899" max="4899" width="12.59765625" bestFit="1" customWidth="1"/>
    <col min="4900" max="4900" width="12.09765625" bestFit="1" customWidth="1"/>
    <col min="4901" max="4901" width="23.5" customWidth="1"/>
    <col min="4902" max="4902" width="8.3984375" customWidth="1"/>
    <col min="4907" max="4907" width="21.59765625" customWidth="1"/>
    <col min="4908" max="4908" width="13.5" customWidth="1"/>
    <col min="4909" max="4909" width="12.69921875" customWidth="1"/>
    <col min="4910" max="4910" width="10.3984375" bestFit="1" customWidth="1"/>
    <col min="4911" max="4911" width="9.8984375" customWidth="1"/>
    <col min="4912" max="4912" width="9.59765625" customWidth="1"/>
    <col min="4913" max="4913" width="33.59765625" bestFit="1" customWidth="1"/>
    <col min="5121" max="5121" width="21.19921875" customWidth="1"/>
    <col min="5122" max="5122" width="7.5" customWidth="1"/>
    <col min="5123" max="5124" width="11.3984375" bestFit="1" customWidth="1"/>
    <col min="5125" max="5125" width="13.3984375" bestFit="1" customWidth="1"/>
    <col min="5126" max="5126" width="12.69921875" bestFit="1" customWidth="1"/>
    <col min="5127" max="5127" width="21.09765625" customWidth="1"/>
    <col min="5128" max="5128" width="7.5" customWidth="1"/>
    <col min="5129" max="5130" width="11.3984375" bestFit="1" customWidth="1"/>
    <col min="5131" max="5131" width="13.3984375" bestFit="1" customWidth="1"/>
    <col min="5132" max="5132" width="13" customWidth="1"/>
    <col min="5133" max="5133" width="19.19921875" customWidth="1"/>
    <col min="5134" max="5134" width="7.5" customWidth="1"/>
    <col min="5135" max="5136" width="13" customWidth="1"/>
    <col min="5137" max="5137" width="12.59765625" bestFit="1" customWidth="1"/>
    <col min="5138" max="5138" width="13" customWidth="1"/>
    <col min="5139" max="5139" width="18.69921875" customWidth="1"/>
    <col min="5140" max="5140" width="7.5" customWidth="1"/>
    <col min="5141" max="5144" width="13" customWidth="1"/>
    <col min="5145" max="5145" width="18.8984375" customWidth="1"/>
    <col min="5146" max="5146" width="7.5" customWidth="1"/>
    <col min="5147" max="5150" width="13" customWidth="1"/>
    <col min="5151" max="5151" width="18.3984375" customWidth="1"/>
    <col min="5152" max="5152" width="9.19921875" customWidth="1"/>
    <col min="5153" max="5153" width="10.8984375" customWidth="1"/>
    <col min="5154" max="5154" width="10.3984375" bestFit="1" customWidth="1"/>
    <col min="5155" max="5155" width="12.59765625" bestFit="1" customWidth="1"/>
    <col min="5156" max="5156" width="12.09765625" bestFit="1" customWidth="1"/>
    <col min="5157" max="5157" width="23.5" customWidth="1"/>
    <col min="5158" max="5158" width="8.3984375" customWidth="1"/>
    <col min="5163" max="5163" width="21.59765625" customWidth="1"/>
    <col min="5164" max="5164" width="13.5" customWidth="1"/>
    <col min="5165" max="5165" width="12.69921875" customWidth="1"/>
    <col min="5166" max="5166" width="10.3984375" bestFit="1" customWidth="1"/>
    <col min="5167" max="5167" width="9.8984375" customWidth="1"/>
    <col min="5168" max="5168" width="9.59765625" customWidth="1"/>
    <col min="5169" max="5169" width="33.59765625" bestFit="1" customWidth="1"/>
    <col min="5377" max="5377" width="21.19921875" customWidth="1"/>
    <col min="5378" max="5378" width="7.5" customWidth="1"/>
    <col min="5379" max="5380" width="11.3984375" bestFit="1" customWidth="1"/>
    <col min="5381" max="5381" width="13.3984375" bestFit="1" customWidth="1"/>
    <col min="5382" max="5382" width="12.69921875" bestFit="1" customWidth="1"/>
    <col min="5383" max="5383" width="21.09765625" customWidth="1"/>
    <col min="5384" max="5384" width="7.5" customWidth="1"/>
    <col min="5385" max="5386" width="11.3984375" bestFit="1" customWidth="1"/>
    <col min="5387" max="5387" width="13.3984375" bestFit="1" customWidth="1"/>
    <col min="5388" max="5388" width="13" customWidth="1"/>
    <col min="5389" max="5389" width="19.19921875" customWidth="1"/>
    <col min="5390" max="5390" width="7.5" customWidth="1"/>
    <col min="5391" max="5392" width="13" customWidth="1"/>
    <col min="5393" max="5393" width="12.59765625" bestFit="1" customWidth="1"/>
    <col min="5394" max="5394" width="13" customWidth="1"/>
    <col min="5395" max="5395" width="18.69921875" customWidth="1"/>
    <col min="5396" max="5396" width="7.5" customWidth="1"/>
    <col min="5397" max="5400" width="13" customWidth="1"/>
    <col min="5401" max="5401" width="18.8984375" customWidth="1"/>
    <col min="5402" max="5402" width="7.5" customWidth="1"/>
    <col min="5403" max="5406" width="13" customWidth="1"/>
    <col min="5407" max="5407" width="18.3984375" customWidth="1"/>
    <col min="5408" max="5408" width="9.19921875" customWidth="1"/>
    <col min="5409" max="5409" width="10.8984375" customWidth="1"/>
    <col min="5410" max="5410" width="10.3984375" bestFit="1" customWidth="1"/>
    <col min="5411" max="5411" width="12.59765625" bestFit="1" customWidth="1"/>
    <col min="5412" max="5412" width="12.09765625" bestFit="1" customWidth="1"/>
    <col min="5413" max="5413" width="23.5" customWidth="1"/>
    <col min="5414" max="5414" width="8.3984375" customWidth="1"/>
    <col min="5419" max="5419" width="21.59765625" customWidth="1"/>
    <col min="5420" max="5420" width="13.5" customWidth="1"/>
    <col min="5421" max="5421" width="12.69921875" customWidth="1"/>
    <col min="5422" max="5422" width="10.3984375" bestFit="1" customWidth="1"/>
    <col min="5423" max="5423" width="9.8984375" customWidth="1"/>
    <col min="5424" max="5424" width="9.59765625" customWidth="1"/>
    <col min="5425" max="5425" width="33.59765625" bestFit="1" customWidth="1"/>
    <col min="5633" max="5633" width="21.19921875" customWidth="1"/>
    <col min="5634" max="5634" width="7.5" customWidth="1"/>
    <col min="5635" max="5636" width="11.3984375" bestFit="1" customWidth="1"/>
    <col min="5637" max="5637" width="13.3984375" bestFit="1" customWidth="1"/>
    <col min="5638" max="5638" width="12.69921875" bestFit="1" customWidth="1"/>
    <col min="5639" max="5639" width="21.09765625" customWidth="1"/>
    <col min="5640" max="5640" width="7.5" customWidth="1"/>
    <col min="5641" max="5642" width="11.3984375" bestFit="1" customWidth="1"/>
    <col min="5643" max="5643" width="13.3984375" bestFit="1" customWidth="1"/>
    <col min="5644" max="5644" width="13" customWidth="1"/>
    <col min="5645" max="5645" width="19.19921875" customWidth="1"/>
    <col min="5646" max="5646" width="7.5" customWidth="1"/>
    <col min="5647" max="5648" width="13" customWidth="1"/>
    <col min="5649" max="5649" width="12.59765625" bestFit="1" customWidth="1"/>
    <col min="5650" max="5650" width="13" customWidth="1"/>
    <col min="5651" max="5651" width="18.69921875" customWidth="1"/>
    <col min="5652" max="5652" width="7.5" customWidth="1"/>
    <col min="5653" max="5656" width="13" customWidth="1"/>
    <col min="5657" max="5657" width="18.8984375" customWidth="1"/>
    <col min="5658" max="5658" width="7.5" customWidth="1"/>
    <col min="5659" max="5662" width="13" customWidth="1"/>
    <col min="5663" max="5663" width="18.3984375" customWidth="1"/>
    <col min="5664" max="5664" width="9.19921875" customWidth="1"/>
    <col min="5665" max="5665" width="10.8984375" customWidth="1"/>
    <col min="5666" max="5666" width="10.3984375" bestFit="1" customWidth="1"/>
    <col min="5667" max="5667" width="12.59765625" bestFit="1" customWidth="1"/>
    <col min="5668" max="5668" width="12.09765625" bestFit="1" customWidth="1"/>
    <col min="5669" max="5669" width="23.5" customWidth="1"/>
    <col min="5670" max="5670" width="8.3984375" customWidth="1"/>
    <col min="5675" max="5675" width="21.59765625" customWidth="1"/>
    <col min="5676" max="5676" width="13.5" customWidth="1"/>
    <col min="5677" max="5677" width="12.69921875" customWidth="1"/>
    <col min="5678" max="5678" width="10.3984375" bestFit="1" customWidth="1"/>
    <col min="5679" max="5679" width="9.8984375" customWidth="1"/>
    <col min="5680" max="5680" width="9.59765625" customWidth="1"/>
    <col min="5681" max="5681" width="33.59765625" bestFit="1" customWidth="1"/>
    <col min="5889" max="5889" width="21.19921875" customWidth="1"/>
    <col min="5890" max="5890" width="7.5" customWidth="1"/>
    <col min="5891" max="5892" width="11.3984375" bestFit="1" customWidth="1"/>
    <col min="5893" max="5893" width="13.3984375" bestFit="1" customWidth="1"/>
    <col min="5894" max="5894" width="12.69921875" bestFit="1" customWidth="1"/>
    <col min="5895" max="5895" width="21.09765625" customWidth="1"/>
    <col min="5896" max="5896" width="7.5" customWidth="1"/>
    <col min="5897" max="5898" width="11.3984375" bestFit="1" customWidth="1"/>
    <col min="5899" max="5899" width="13.3984375" bestFit="1" customWidth="1"/>
    <col min="5900" max="5900" width="13" customWidth="1"/>
    <col min="5901" max="5901" width="19.19921875" customWidth="1"/>
    <col min="5902" max="5902" width="7.5" customWidth="1"/>
    <col min="5903" max="5904" width="13" customWidth="1"/>
    <col min="5905" max="5905" width="12.59765625" bestFit="1" customWidth="1"/>
    <col min="5906" max="5906" width="13" customWidth="1"/>
    <col min="5907" max="5907" width="18.69921875" customWidth="1"/>
    <col min="5908" max="5908" width="7.5" customWidth="1"/>
    <col min="5909" max="5912" width="13" customWidth="1"/>
    <col min="5913" max="5913" width="18.8984375" customWidth="1"/>
    <col min="5914" max="5914" width="7.5" customWidth="1"/>
    <col min="5915" max="5918" width="13" customWidth="1"/>
    <col min="5919" max="5919" width="18.3984375" customWidth="1"/>
    <col min="5920" max="5920" width="9.19921875" customWidth="1"/>
    <col min="5921" max="5921" width="10.8984375" customWidth="1"/>
    <col min="5922" max="5922" width="10.3984375" bestFit="1" customWidth="1"/>
    <col min="5923" max="5923" width="12.59765625" bestFit="1" customWidth="1"/>
    <col min="5924" max="5924" width="12.09765625" bestFit="1" customWidth="1"/>
    <col min="5925" max="5925" width="23.5" customWidth="1"/>
    <col min="5926" max="5926" width="8.3984375" customWidth="1"/>
    <col min="5931" max="5931" width="21.59765625" customWidth="1"/>
    <col min="5932" max="5932" width="13.5" customWidth="1"/>
    <col min="5933" max="5933" width="12.69921875" customWidth="1"/>
    <col min="5934" max="5934" width="10.3984375" bestFit="1" customWidth="1"/>
    <col min="5935" max="5935" width="9.8984375" customWidth="1"/>
    <col min="5936" max="5936" width="9.59765625" customWidth="1"/>
    <col min="5937" max="5937" width="33.59765625" bestFit="1" customWidth="1"/>
    <col min="6145" max="6145" width="21.19921875" customWidth="1"/>
    <col min="6146" max="6146" width="7.5" customWidth="1"/>
    <col min="6147" max="6148" width="11.3984375" bestFit="1" customWidth="1"/>
    <col min="6149" max="6149" width="13.3984375" bestFit="1" customWidth="1"/>
    <col min="6150" max="6150" width="12.69921875" bestFit="1" customWidth="1"/>
    <col min="6151" max="6151" width="21.09765625" customWidth="1"/>
    <col min="6152" max="6152" width="7.5" customWidth="1"/>
    <col min="6153" max="6154" width="11.3984375" bestFit="1" customWidth="1"/>
    <col min="6155" max="6155" width="13.3984375" bestFit="1" customWidth="1"/>
    <col min="6156" max="6156" width="13" customWidth="1"/>
    <col min="6157" max="6157" width="19.19921875" customWidth="1"/>
    <col min="6158" max="6158" width="7.5" customWidth="1"/>
    <col min="6159" max="6160" width="13" customWidth="1"/>
    <col min="6161" max="6161" width="12.59765625" bestFit="1" customWidth="1"/>
    <col min="6162" max="6162" width="13" customWidth="1"/>
    <col min="6163" max="6163" width="18.69921875" customWidth="1"/>
    <col min="6164" max="6164" width="7.5" customWidth="1"/>
    <col min="6165" max="6168" width="13" customWidth="1"/>
    <col min="6169" max="6169" width="18.8984375" customWidth="1"/>
    <col min="6170" max="6170" width="7.5" customWidth="1"/>
    <col min="6171" max="6174" width="13" customWidth="1"/>
    <col min="6175" max="6175" width="18.3984375" customWidth="1"/>
    <col min="6176" max="6176" width="9.19921875" customWidth="1"/>
    <col min="6177" max="6177" width="10.8984375" customWidth="1"/>
    <col min="6178" max="6178" width="10.3984375" bestFit="1" customWidth="1"/>
    <col min="6179" max="6179" width="12.59765625" bestFit="1" customWidth="1"/>
    <col min="6180" max="6180" width="12.09765625" bestFit="1" customWidth="1"/>
    <col min="6181" max="6181" width="23.5" customWidth="1"/>
    <col min="6182" max="6182" width="8.3984375" customWidth="1"/>
    <col min="6187" max="6187" width="21.59765625" customWidth="1"/>
    <col min="6188" max="6188" width="13.5" customWidth="1"/>
    <col min="6189" max="6189" width="12.69921875" customWidth="1"/>
    <col min="6190" max="6190" width="10.3984375" bestFit="1" customWidth="1"/>
    <col min="6191" max="6191" width="9.8984375" customWidth="1"/>
    <col min="6192" max="6192" width="9.59765625" customWidth="1"/>
    <col min="6193" max="6193" width="33.59765625" bestFit="1" customWidth="1"/>
    <col min="6401" max="6401" width="21.19921875" customWidth="1"/>
    <col min="6402" max="6402" width="7.5" customWidth="1"/>
    <col min="6403" max="6404" width="11.3984375" bestFit="1" customWidth="1"/>
    <col min="6405" max="6405" width="13.3984375" bestFit="1" customWidth="1"/>
    <col min="6406" max="6406" width="12.69921875" bestFit="1" customWidth="1"/>
    <col min="6407" max="6407" width="21.09765625" customWidth="1"/>
    <col min="6408" max="6408" width="7.5" customWidth="1"/>
    <col min="6409" max="6410" width="11.3984375" bestFit="1" customWidth="1"/>
    <col min="6411" max="6411" width="13.3984375" bestFit="1" customWidth="1"/>
    <col min="6412" max="6412" width="13" customWidth="1"/>
    <col min="6413" max="6413" width="19.19921875" customWidth="1"/>
    <col min="6414" max="6414" width="7.5" customWidth="1"/>
    <col min="6415" max="6416" width="13" customWidth="1"/>
    <col min="6417" max="6417" width="12.59765625" bestFit="1" customWidth="1"/>
    <col min="6418" max="6418" width="13" customWidth="1"/>
    <col min="6419" max="6419" width="18.69921875" customWidth="1"/>
    <col min="6420" max="6420" width="7.5" customWidth="1"/>
    <col min="6421" max="6424" width="13" customWidth="1"/>
    <col min="6425" max="6425" width="18.8984375" customWidth="1"/>
    <col min="6426" max="6426" width="7.5" customWidth="1"/>
    <col min="6427" max="6430" width="13" customWidth="1"/>
    <col min="6431" max="6431" width="18.3984375" customWidth="1"/>
    <col min="6432" max="6432" width="9.19921875" customWidth="1"/>
    <col min="6433" max="6433" width="10.8984375" customWidth="1"/>
    <col min="6434" max="6434" width="10.3984375" bestFit="1" customWidth="1"/>
    <col min="6435" max="6435" width="12.59765625" bestFit="1" customWidth="1"/>
    <col min="6436" max="6436" width="12.09765625" bestFit="1" customWidth="1"/>
    <col min="6437" max="6437" width="23.5" customWidth="1"/>
    <col min="6438" max="6438" width="8.3984375" customWidth="1"/>
    <col min="6443" max="6443" width="21.59765625" customWidth="1"/>
    <col min="6444" max="6444" width="13.5" customWidth="1"/>
    <col min="6445" max="6445" width="12.69921875" customWidth="1"/>
    <col min="6446" max="6446" width="10.3984375" bestFit="1" customWidth="1"/>
    <col min="6447" max="6447" width="9.8984375" customWidth="1"/>
    <col min="6448" max="6448" width="9.59765625" customWidth="1"/>
    <col min="6449" max="6449" width="33.59765625" bestFit="1" customWidth="1"/>
    <col min="6657" max="6657" width="21.19921875" customWidth="1"/>
    <col min="6658" max="6658" width="7.5" customWidth="1"/>
    <col min="6659" max="6660" width="11.3984375" bestFit="1" customWidth="1"/>
    <col min="6661" max="6661" width="13.3984375" bestFit="1" customWidth="1"/>
    <col min="6662" max="6662" width="12.69921875" bestFit="1" customWidth="1"/>
    <col min="6663" max="6663" width="21.09765625" customWidth="1"/>
    <col min="6664" max="6664" width="7.5" customWidth="1"/>
    <col min="6665" max="6666" width="11.3984375" bestFit="1" customWidth="1"/>
    <col min="6667" max="6667" width="13.3984375" bestFit="1" customWidth="1"/>
    <col min="6668" max="6668" width="13" customWidth="1"/>
    <col min="6669" max="6669" width="19.19921875" customWidth="1"/>
    <col min="6670" max="6670" width="7.5" customWidth="1"/>
    <col min="6671" max="6672" width="13" customWidth="1"/>
    <col min="6673" max="6673" width="12.59765625" bestFit="1" customWidth="1"/>
    <col min="6674" max="6674" width="13" customWidth="1"/>
    <col min="6675" max="6675" width="18.69921875" customWidth="1"/>
    <col min="6676" max="6676" width="7.5" customWidth="1"/>
    <col min="6677" max="6680" width="13" customWidth="1"/>
    <col min="6681" max="6681" width="18.8984375" customWidth="1"/>
    <col min="6682" max="6682" width="7.5" customWidth="1"/>
    <col min="6683" max="6686" width="13" customWidth="1"/>
    <col min="6687" max="6687" width="18.3984375" customWidth="1"/>
    <col min="6688" max="6688" width="9.19921875" customWidth="1"/>
    <col min="6689" max="6689" width="10.8984375" customWidth="1"/>
    <col min="6690" max="6690" width="10.3984375" bestFit="1" customWidth="1"/>
    <col min="6691" max="6691" width="12.59765625" bestFit="1" customWidth="1"/>
    <col min="6692" max="6692" width="12.09765625" bestFit="1" customWidth="1"/>
    <col min="6693" max="6693" width="23.5" customWidth="1"/>
    <col min="6694" max="6694" width="8.3984375" customWidth="1"/>
    <col min="6699" max="6699" width="21.59765625" customWidth="1"/>
    <col min="6700" max="6700" width="13.5" customWidth="1"/>
    <col min="6701" max="6701" width="12.69921875" customWidth="1"/>
    <col min="6702" max="6702" width="10.3984375" bestFit="1" customWidth="1"/>
    <col min="6703" max="6703" width="9.8984375" customWidth="1"/>
    <col min="6704" max="6704" width="9.59765625" customWidth="1"/>
    <col min="6705" max="6705" width="33.59765625" bestFit="1" customWidth="1"/>
    <col min="6913" max="6913" width="21.19921875" customWidth="1"/>
    <col min="6914" max="6914" width="7.5" customWidth="1"/>
    <col min="6915" max="6916" width="11.3984375" bestFit="1" customWidth="1"/>
    <col min="6917" max="6917" width="13.3984375" bestFit="1" customWidth="1"/>
    <col min="6918" max="6918" width="12.69921875" bestFit="1" customWidth="1"/>
    <col min="6919" max="6919" width="21.09765625" customWidth="1"/>
    <col min="6920" max="6920" width="7.5" customWidth="1"/>
    <col min="6921" max="6922" width="11.3984375" bestFit="1" customWidth="1"/>
    <col min="6923" max="6923" width="13.3984375" bestFit="1" customWidth="1"/>
    <col min="6924" max="6924" width="13" customWidth="1"/>
    <col min="6925" max="6925" width="19.19921875" customWidth="1"/>
    <col min="6926" max="6926" width="7.5" customWidth="1"/>
    <col min="6927" max="6928" width="13" customWidth="1"/>
    <col min="6929" max="6929" width="12.59765625" bestFit="1" customWidth="1"/>
    <col min="6930" max="6930" width="13" customWidth="1"/>
    <col min="6931" max="6931" width="18.69921875" customWidth="1"/>
    <col min="6932" max="6932" width="7.5" customWidth="1"/>
    <col min="6933" max="6936" width="13" customWidth="1"/>
    <col min="6937" max="6937" width="18.8984375" customWidth="1"/>
    <col min="6938" max="6938" width="7.5" customWidth="1"/>
    <col min="6939" max="6942" width="13" customWidth="1"/>
    <col min="6943" max="6943" width="18.3984375" customWidth="1"/>
    <col min="6944" max="6944" width="9.19921875" customWidth="1"/>
    <col min="6945" max="6945" width="10.8984375" customWidth="1"/>
    <col min="6946" max="6946" width="10.3984375" bestFit="1" customWidth="1"/>
    <col min="6947" max="6947" width="12.59765625" bestFit="1" customWidth="1"/>
    <col min="6948" max="6948" width="12.09765625" bestFit="1" customWidth="1"/>
    <col min="6949" max="6949" width="23.5" customWidth="1"/>
    <col min="6950" max="6950" width="8.3984375" customWidth="1"/>
    <col min="6955" max="6955" width="21.59765625" customWidth="1"/>
    <col min="6956" max="6956" width="13.5" customWidth="1"/>
    <col min="6957" max="6957" width="12.69921875" customWidth="1"/>
    <col min="6958" max="6958" width="10.3984375" bestFit="1" customWidth="1"/>
    <col min="6959" max="6959" width="9.8984375" customWidth="1"/>
    <col min="6960" max="6960" width="9.59765625" customWidth="1"/>
    <col min="6961" max="6961" width="33.59765625" bestFit="1" customWidth="1"/>
    <col min="7169" max="7169" width="21.19921875" customWidth="1"/>
    <col min="7170" max="7170" width="7.5" customWidth="1"/>
    <col min="7171" max="7172" width="11.3984375" bestFit="1" customWidth="1"/>
    <col min="7173" max="7173" width="13.3984375" bestFit="1" customWidth="1"/>
    <col min="7174" max="7174" width="12.69921875" bestFit="1" customWidth="1"/>
    <col min="7175" max="7175" width="21.09765625" customWidth="1"/>
    <col min="7176" max="7176" width="7.5" customWidth="1"/>
    <col min="7177" max="7178" width="11.3984375" bestFit="1" customWidth="1"/>
    <col min="7179" max="7179" width="13.3984375" bestFit="1" customWidth="1"/>
    <col min="7180" max="7180" width="13" customWidth="1"/>
    <col min="7181" max="7181" width="19.19921875" customWidth="1"/>
    <col min="7182" max="7182" width="7.5" customWidth="1"/>
    <col min="7183" max="7184" width="13" customWidth="1"/>
    <col min="7185" max="7185" width="12.59765625" bestFit="1" customWidth="1"/>
    <col min="7186" max="7186" width="13" customWidth="1"/>
    <col min="7187" max="7187" width="18.69921875" customWidth="1"/>
    <col min="7188" max="7188" width="7.5" customWidth="1"/>
    <col min="7189" max="7192" width="13" customWidth="1"/>
    <col min="7193" max="7193" width="18.8984375" customWidth="1"/>
    <col min="7194" max="7194" width="7.5" customWidth="1"/>
    <col min="7195" max="7198" width="13" customWidth="1"/>
    <col min="7199" max="7199" width="18.3984375" customWidth="1"/>
    <col min="7200" max="7200" width="9.19921875" customWidth="1"/>
    <col min="7201" max="7201" width="10.8984375" customWidth="1"/>
    <col min="7202" max="7202" width="10.3984375" bestFit="1" customWidth="1"/>
    <col min="7203" max="7203" width="12.59765625" bestFit="1" customWidth="1"/>
    <col min="7204" max="7204" width="12.09765625" bestFit="1" customWidth="1"/>
    <col min="7205" max="7205" width="23.5" customWidth="1"/>
    <col min="7206" max="7206" width="8.3984375" customWidth="1"/>
    <col min="7211" max="7211" width="21.59765625" customWidth="1"/>
    <col min="7212" max="7212" width="13.5" customWidth="1"/>
    <col min="7213" max="7213" width="12.69921875" customWidth="1"/>
    <col min="7214" max="7214" width="10.3984375" bestFit="1" customWidth="1"/>
    <col min="7215" max="7215" width="9.8984375" customWidth="1"/>
    <col min="7216" max="7216" width="9.59765625" customWidth="1"/>
    <col min="7217" max="7217" width="33.59765625" bestFit="1" customWidth="1"/>
    <col min="7425" max="7425" width="21.19921875" customWidth="1"/>
    <col min="7426" max="7426" width="7.5" customWidth="1"/>
    <col min="7427" max="7428" width="11.3984375" bestFit="1" customWidth="1"/>
    <col min="7429" max="7429" width="13.3984375" bestFit="1" customWidth="1"/>
    <col min="7430" max="7430" width="12.69921875" bestFit="1" customWidth="1"/>
    <col min="7431" max="7431" width="21.09765625" customWidth="1"/>
    <col min="7432" max="7432" width="7.5" customWidth="1"/>
    <col min="7433" max="7434" width="11.3984375" bestFit="1" customWidth="1"/>
    <col min="7435" max="7435" width="13.3984375" bestFit="1" customWidth="1"/>
    <col min="7436" max="7436" width="13" customWidth="1"/>
    <col min="7437" max="7437" width="19.19921875" customWidth="1"/>
    <col min="7438" max="7438" width="7.5" customWidth="1"/>
    <col min="7439" max="7440" width="13" customWidth="1"/>
    <col min="7441" max="7441" width="12.59765625" bestFit="1" customWidth="1"/>
    <col min="7442" max="7442" width="13" customWidth="1"/>
    <col min="7443" max="7443" width="18.69921875" customWidth="1"/>
    <col min="7444" max="7444" width="7.5" customWidth="1"/>
    <col min="7445" max="7448" width="13" customWidth="1"/>
    <col min="7449" max="7449" width="18.8984375" customWidth="1"/>
    <col min="7450" max="7450" width="7.5" customWidth="1"/>
    <col min="7451" max="7454" width="13" customWidth="1"/>
    <col min="7455" max="7455" width="18.3984375" customWidth="1"/>
    <col min="7456" max="7456" width="9.19921875" customWidth="1"/>
    <col min="7457" max="7457" width="10.8984375" customWidth="1"/>
    <col min="7458" max="7458" width="10.3984375" bestFit="1" customWidth="1"/>
    <col min="7459" max="7459" width="12.59765625" bestFit="1" customWidth="1"/>
    <col min="7460" max="7460" width="12.09765625" bestFit="1" customWidth="1"/>
    <col min="7461" max="7461" width="23.5" customWidth="1"/>
    <col min="7462" max="7462" width="8.3984375" customWidth="1"/>
    <col min="7467" max="7467" width="21.59765625" customWidth="1"/>
    <col min="7468" max="7468" width="13.5" customWidth="1"/>
    <col min="7469" max="7469" width="12.69921875" customWidth="1"/>
    <col min="7470" max="7470" width="10.3984375" bestFit="1" customWidth="1"/>
    <col min="7471" max="7471" width="9.8984375" customWidth="1"/>
    <col min="7472" max="7472" width="9.59765625" customWidth="1"/>
    <col min="7473" max="7473" width="33.59765625" bestFit="1" customWidth="1"/>
    <col min="7681" max="7681" width="21.19921875" customWidth="1"/>
    <col min="7682" max="7682" width="7.5" customWidth="1"/>
    <col min="7683" max="7684" width="11.3984375" bestFit="1" customWidth="1"/>
    <col min="7685" max="7685" width="13.3984375" bestFit="1" customWidth="1"/>
    <col min="7686" max="7686" width="12.69921875" bestFit="1" customWidth="1"/>
    <col min="7687" max="7687" width="21.09765625" customWidth="1"/>
    <col min="7688" max="7688" width="7.5" customWidth="1"/>
    <col min="7689" max="7690" width="11.3984375" bestFit="1" customWidth="1"/>
    <col min="7691" max="7691" width="13.3984375" bestFit="1" customWidth="1"/>
    <col min="7692" max="7692" width="13" customWidth="1"/>
    <col min="7693" max="7693" width="19.19921875" customWidth="1"/>
    <col min="7694" max="7694" width="7.5" customWidth="1"/>
    <col min="7695" max="7696" width="13" customWidth="1"/>
    <col min="7697" max="7697" width="12.59765625" bestFit="1" customWidth="1"/>
    <col min="7698" max="7698" width="13" customWidth="1"/>
    <col min="7699" max="7699" width="18.69921875" customWidth="1"/>
    <col min="7700" max="7700" width="7.5" customWidth="1"/>
    <col min="7701" max="7704" width="13" customWidth="1"/>
    <col min="7705" max="7705" width="18.8984375" customWidth="1"/>
    <col min="7706" max="7706" width="7.5" customWidth="1"/>
    <col min="7707" max="7710" width="13" customWidth="1"/>
    <col min="7711" max="7711" width="18.3984375" customWidth="1"/>
    <col min="7712" max="7712" width="9.19921875" customWidth="1"/>
    <col min="7713" max="7713" width="10.8984375" customWidth="1"/>
    <col min="7714" max="7714" width="10.3984375" bestFit="1" customWidth="1"/>
    <col min="7715" max="7715" width="12.59765625" bestFit="1" customWidth="1"/>
    <col min="7716" max="7716" width="12.09765625" bestFit="1" customWidth="1"/>
    <col min="7717" max="7717" width="23.5" customWidth="1"/>
    <col min="7718" max="7718" width="8.3984375" customWidth="1"/>
    <col min="7723" max="7723" width="21.59765625" customWidth="1"/>
    <col min="7724" max="7724" width="13.5" customWidth="1"/>
    <col min="7725" max="7725" width="12.69921875" customWidth="1"/>
    <col min="7726" max="7726" width="10.3984375" bestFit="1" customWidth="1"/>
    <col min="7727" max="7727" width="9.8984375" customWidth="1"/>
    <col min="7728" max="7728" width="9.59765625" customWidth="1"/>
    <col min="7729" max="7729" width="33.59765625" bestFit="1" customWidth="1"/>
    <col min="7937" max="7937" width="21.19921875" customWidth="1"/>
    <col min="7938" max="7938" width="7.5" customWidth="1"/>
    <col min="7939" max="7940" width="11.3984375" bestFit="1" customWidth="1"/>
    <col min="7941" max="7941" width="13.3984375" bestFit="1" customWidth="1"/>
    <col min="7942" max="7942" width="12.69921875" bestFit="1" customWidth="1"/>
    <col min="7943" max="7943" width="21.09765625" customWidth="1"/>
    <col min="7944" max="7944" width="7.5" customWidth="1"/>
    <col min="7945" max="7946" width="11.3984375" bestFit="1" customWidth="1"/>
    <col min="7947" max="7947" width="13.3984375" bestFit="1" customWidth="1"/>
    <col min="7948" max="7948" width="13" customWidth="1"/>
    <col min="7949" max="7949" width="19.19921875" customWidth="1"/>
    <col min="7950" max="7950" width="7.5" customWidth="1"/>
    <col min="7951" max="7952" width="13" customWidth="1"/>
    <col min="7953" max="7953" width="12.59765625" bestFit="1" customWidth="1"/>
    <col min="7954" max="7954" width="13" customWidth="1"/>
    <col min="7955" max="7955" width="18.69921875" customWidth="1"/>
    <col min="7956" max="7956" width="7.5" customWidth="1"/>
    <col min="7957" max="7960" width="13" customWidth="1"/>
    <col min="7961" max="7961" width="18.8984375" customWidth="1"/>
    <col min="7962" max="7962" width="7.5" customWidth="1"/>
    <col min="7963" max="7966" width="13" customWidth="1"/>
    <col min="7967" max="7967" width="18.3984375" customWidth="1"/>
    <col min="7968" max="7968" width="9.19921875" customWidth="1"/>
    <col min="7969" max="7969" width="10.8984375" customWidth="1"/>
    <col min="7970" max="7970" width="10.3984375" bestFit="1" customWidth="1"/>
    <col min="7971" max="7971" width="12.59765625" bestFit="1" customWidth="1"/>
    <col min="7972" max="7972" width="12.09765625" bestFit="1" customWidth="1"/>
    <col min="7973" max="7973" width="23.5" customWidth="1"/>
    <col min="7974" max="7974" width="8.3984375" customWidth="1"/>
    <col min="7979" max="7979" width="21.59765625" customWidth="1"/>
    <col min="7980" max="7980" width="13.5" customWidth="1"/>
    <col min="7981" max="7981" width="12.69921875" customWidth="1"/>
    <col min="7982" max="7982" width="10.3984375" bestFit="1" customWidth="1"/>
    <col min="7983" max="7983" width="9.8984375" customWidth="1"/>
    <col min="7984" max="7984" width="9.59765625" customWidth="1"/>
    <col min="7985" max="7985" width="33.59765625" bestFit="1" customWidth="1"/>
    <col min="8193" max="8193" width="21.19921875" customWidth="1"/>
    <col min="8194" max="8194" width="7.5" customWidth="1"/>
    <col min="8195" max="8196" width="11.3984375" bestFit="1" customWidth="1"/>
    <col min="8197" max="8197" width="13.3984375" bestFit="1" customWidth="1"/>
    <col min="8198" max="8198" width="12.69921875" bestFit="1" customWidth="1"/>
    <col min="8199" max="8199" width="21.09765625" customWidth="1"/>
    <col min="8200" max="8200" width="7.5" customWidth="1"/>
    <col min="8201" max="8202" width="11.3984375" bestFit="1" customWidth="1"/>
    <col min="8203" max="8203" width="13.3984375" bestFit="1" customWidth="1"/>
    <col min="8204" max="8204" width="13" customWidth="1"/>
    <col min="8205" max="8205" width="19.19921875" customWidth="1"/>
    <col min="8206" max="8206" width="7.5" customWidth="1"/>
    <col min="8207" max="8208" width="13" customWidth="1"/>
    <col min="8209" max="8209" width="12.59765625" bestFit="1" customWidth="1"/>
    <col min="8210" max="8210" width="13" customWidth="1"/>
    <col min="8211" max="8211" width="18.69921875" customWidth="1"/>
    <col min="8212" max="8212" width="7.5" customWidth="1"/>
    <col min="8213" max="8216" width="13" customWidth="1"/>
    <col min="8217" max="8217" width="18.8984375" customWidth="1"/>
    <col min="8218" max="8218" width="7.5" customWidth="1"/>
    <col min="8219" max="8222" width="13" customWidth="1"/>
    <col min="8223" max="8223" width="18.3984375" customWidth="1"/>
    <col min="8224" max="8224" width="9.19921875" customWidth="1"/>
    <col min="8225" max="8225" width="10.8984375" customWidth="1"/>
    <col min="8226" max="8226" width="10.3984375" bestFit="1" customWidth="1"/>
    <col min="8227" max="8227" width="12.59765625" bestFit="1" customWidth="1"/>
    <col min="8228" max="8228" width="12.09765625" bestFit="1" customWidth="1"/>
    <col min="8229" max="8229" width="23.5" customWidth="1"/>
    <col min="8230" max="8230" width="8.3984375" customWidth="1"/>
    <col min="8235" max="8235" width="21.59765625" customWidth="1"/>
    <col min="8236" max="8236" width="13.5" customWidth="1"/>
    <col min="8237" max="8237" width="12.69921875" customWidth="1"/>
    <col min="8238" max="8238" width="10.3984375" bestFit="1" customWidth="1"/>
    <col min="8239" max="8239" width="9.8984375" customWidth="1"/>
    <col min="8240" max="8240" width="9.59765625" customWidth="1"/>
    <col min="8241" max="8241" width="33.59765625" bestFit="1" customWidth="1"/>
    <col min="8449" max="8449" width="21.19921875" customWidth="1"/>
    <col min="8450" max="8450" width="7.5" customWidth="1"/>
    <col min="8451" max="8452" width="11.3984375" bestFit="1" customWidth="1"/>
    <col min="8453" max="8453" width="13.3984375" bestFit="1" customWidth="1"/>
    <col min="8454" max="8454" width="12.69921875" bestFit="1" customWidth="1"/>
    <col min="8455" max="8455" width="21.09765625" customWidth="1"/>
    <col min="8456" max="8456" width="7.5" customWidth="1"/>
    <col min="8457" max="8458" width="11.3984375" bestFit="1" customWidth="1"/>
    <col min="8459" max="8459" width="13.3984375" bestFit="1" customWidth="1"/>
    <col min="8460" max="8460" width="13" customWidth="1"/>
    <col min="8461" max="8461" width="19.19921875" customWidth="1"/>
    <col min="8462" max="8462" width="7.5" customWidth="1"/>
    <col min="8463" max="8464" width="13" customWidth="1"/>
    <col min="8465" max="8465" width="12.59765625" bestFit="1" customWidth="1"/>
    <col min="8466" max="8466" width="13" customWidth="1"/>
    <col min="8467" max="8467" width="18.69921875" customWidth="1"/>
    <col min="8468" max="8468" width="7.5" customWidth="1"/>
    <col min="8469" max="8472" width="13" customWidth="1"/>
    <col min="8473" max="8473" width="18.8984375" customWidth="1"/>
    <col min="8474" max="8474" width="7.5" customWidth="1"/>
    <col min="8475" max="8478" width="13" customWidth="1"/>
    <col min="8479" max="8479" width="18.3984375" customWidth="1"/>
    <col min="8480" max="8480" width="9.19921875" customWidth="1"/>
    <col min="8481" max="8481" width="10.8984375" customWidth="1"/>
    <col min="8482" max="8482" width="10.3984375" bestFit="1" customWidth="1"/>
    <col min="8483" max="8483" width="12.59765625" bestFit="1" customWidth="1"/>
    <col min="8484" max="8484" width="12.09765625" bestFit="1" customWidth="1"/>
    <col min="8485" max="8485" width="23.5" customWidth="1"/>
    <col min="8486" max="8486" width="8.3984375" customWidth="1"/>
    <col min="8491" max="8491" width="21.59765625" customWidth="1"/>
    <col min="8492" max="8492" width="13.5" customWidth="1"/>
    <col min="8493" max="8493" width="12.69921875" customWidth="1"/>
    <col min="8494" max="8494" width="10.3984375" bestFit="1" customWidth="1"/>
    <col min="8495" max="8495" width="9.8984375" customWidth="1"/>
    <col min="8496" max="8496" width="9.59765625" customWidth="1"/>
    <col min="8497" max="8497" width="33.59765625" bestFit="1" customWidth="1"/>
    <col min="8705" max="8705" width="21.19921875" customWidth="1"/>
    <col min="8706" max="8706" width="7.5" customWidth="1"/>
    <col min="8707" max="8708" width="11.3984375" bestFit="1" customWidth="1"/>
    <col min="8709" max="8709" width="13.3984375" bestFit="1" customWidth="1"/>
    <col min="8710" max="8710" width="12.69921875" bestFit="1" customWidth="1"/>
    <col min="8711" max="8711" width="21.09765625" customWidth="1"/>
    <col min="8712" max="8712" width="7.5" customWidth="1"/>
    <col min="8713" max="8714" width="11.3984375" bestFit="1" customWidth="1"/>
    <col min="8715" max="8715" width="13.3984375" bestFit="1" customWidth="1"/>
    <col min="8716" max="8716" width="13" customWidth="1"/>
    <col min="8717" max="8717" width="19.19921875" customWidth="1"/>
    <col min="8718" max="8718" width="7.5" customWidth="1"/>
    <col min="8719" max="8720" width="13" customWidth="1"/>
    <col min="8721" max="8721" width="12.59765625" bestFit="1" customWidth="1"/>
    <col min="8722" max="8722" width="13" customWidth="1"/>
    <col min="8723" max="8723" width="18.69921875" customWidth="1"/>
    <col min="8724" max="8724" width="7.5" customWidth="1"/>
    <col min="8725" max="8728" width="13" customWidth="1"/>
    <col min="8729" max="8729" width="18.8984375" customWidth="1"/>
    <col min="8730" max="8730" width="7.5" customWidth="1"/>
    <col min="8731" max="8734" width="13" customWidth="1"/>
    <col min="8735" max="8735" width="18.3984375" customWidth="1"/>
    <col min="8736" max="8736" width="9.19921875" customWidth="1"/>
    <col min="8737" max="8737" width="10.8984375" customWidth="1"/>
    <col min="8738" max="8738" width="10.3984375" bestFit="1" customWidth="1"/>
    <col min="8739" max="8739" width="12.59765625" bestFit="1" customWidth="1"/>
    <col min="8740" max="8740" width="12.09765625" bestFit="1" customWidth="1"/>
    <col min="8741" max="8741" width="23.5" customWidth="1"/>
    <col min="8742" max="8742" width="8.3984375" customWidth="1"/>
    <col min="8747" max="8747" width="21.59765625" customWidth="1"/>
    <col min="8748" max="8748" width="13.5" customWidth="1"/>
    <col min="8749" max="8749" width="12.69921875" customWidth="1"/>
    <col min="8750" max="8750" width="10.3984375" bestFit="1" customWidth="1"/>
    <col min="8751" max="8751" width="9.8984375" customWidth="1"/>
    <col min="8752" max="8752" width="9.59765625" customWidth="1"/>
    <col min="8753" max="8753" width="33.59765625" bestFit="1" customWidth="1"/>
    <col min="8961" max="8961" width="21.19921875" customWidth="1"/>
    <col min="8962" max="8962" width="7.5" customWidth="1"/>
    <col min="8963" max="8964" width="11.3984375" bestFit="1" customWidth="1"/>
    <col min="8965" max="8965" width="13.3984375" bestFit="1" customWidth="1"/>
    <col min="8966" max="8966" width="12.69921875" bestFit="1" customWidth="1"/>
    <col min="8967" max="8967" width="21.09765625" customWidth="1"/>
    <col min="8968" max="8968" width="7.5" customWidth="1"/>
    <col min="8969" max="8970" width="11.3984375" bestFit="1" customWidth="1"/>
    <col min="8971" max="8971" width="13.3984375" bestFit="1" customWidth="1"/>
    <col min="8972" max="8972" width="13" customWidth="1"/>
    <col min="8973" max="8973" width="19.19921875" customWidth="1"/>
    <col min="8974" max="8974" width="7.5" customWidth="1"/>
    <col min="8975" max="8976" width="13" customWidth="1"/>
    <col min="8977" max="8977" width="12.59765625" bestFit="1" customWidth="1"/>
    <col min="8978" max="8978" width="13" customWidth="1"/>
    <col min="8979" max="8979" width="18.69921875" customWidth="1"/>
    <col min="8980" max="8980" width="7.5" customWidth="1"/>
    <col min="8981" max="8984" width="13" customWidth="1"/>
    <col min="8985" max="8985" width="18.8984375" customWidth="1"/>
    <col min="8986" max="8986" width="7.5" customWidth="1"/>
    <col min="8987" max="8990" width="13" customWidth="1"/>
    <col min="8991" max="8991" width="18.3984375" customWidth="1"/>
    <col min="8992" max="8992" width="9.19921875" customWidth="1"/>
    <col min="8993" max="8993" width="10.8984375" customWidth="1"/>
    <col min="8994" max="8994" width="10.3984375" bestFit="1" customWidth="1"/>
    <col min="8995" max="8995" width="12.59765625" bestFit="1" customWidth="1"/>
    <col min="8996" max="8996" width="12.09765625" bestFit="1" customWidth="1"/>
    <col min="8997" max="8997" width="23.5" customWidth="1"/>
    <col min="8998" max="8998" width="8.3984375" customWidth="1"/>
    <col min="9003" max="9003" width="21.59765625" customWidth="1"/>
    <col min="9004" max="9004" width="13.5" customWidth="1"/>
    <col min="9005" max="9005" width="12.69921875" customWidth="1"/>
    <col min="9006" max="9006" width="10.3984375" bestFit="1" customWidth="1"/>
    <col min="9007" max="9007" width="9.8984375" customWidth="1"/>
    <col min="9008" max="9008" width="9.59765625" customWidth="1"/>
    <col min="9009" max="9009" width="33.59765625" bestFit="1" customWidth="1"/>
    <col min="9217" max="9217" width="21.19921875" customWidth="1"/>
    <col min="9218" max="9218" width="7.5" customWidth="1"/>
    <col min="9219" max="9220" width="11.3984375" bestFit="1" customWidth="1"/>
    <col min="9221" max="9221" width="13.3984375" bestFit="1" customWidth="1"/>
    <col min="9222" max="9222" width="12.69921875" bestFit="1" customWidth="1"/>
    <col min="9223" max="9223" width="21.09765625" customWidth="1"/>
    <col min="9224" max="9224" width="7.5" customWidth="1"/>
    <col min="9225" max="9226" width="11.3984375" bestFit="1" customWidth="1"/>
    <col min="9227" max="9227" width="13.3984375" bestFit="1" customWidth="1"/>
    <col min="9228" max="9228" width="13" customWidth="1"/>
    <col min="9229" max="9229" width="19.19921875" customWidth="1"/>
    <col min="9230" max="9230" width="7.5" customWidth="1"/>
    <col min="9231" max="9232" width="13" customWidth="1"/>
    <col min="9233" max="9233" width="12.59765625" bestFit="1" customWidth="1"/>
    <col min="9234" max="9234" width="13" customWidth="1"/>
    <col min="9235" max="9235" width="18.69921875" customWidth="1"/>
    <col min="9236" max="9236" width="7.5" customWidth="1"/>
    <col min="9237" max="9240" width="13" customWidth="1"/>
    <col min="9241" max="9241" width="18.8984375" customWidth="1"/>
    <col min="9242" max="9242" width="7.5" customWidth="1"/>
    <col min="9243" max="9246" width="13" customWidth="1"/>
    <col min="9247" max="9247" width="18.3984375" customWidth="1"/>
    <col min="9248" max="9248" width="9.19921875" customWidth="1"/>
    <col min="9249" max="9249" width="10.8984375" customWidth="1"/>
    <col min="9250" max="9250" width="10.3984375" bestFit="1" customWidth="1"/>
    <col min="9251" max="9251" width="12.59765625" bestFit="1" customWidth="1"/>
    <col min="9252" max="9252" width="12.09765625" bestFit="1" customWidth="1"/>
    <col min="9253" max="9253" width="23.5" customWidth="1"/>
    <col min="9254" max="9254" width="8.3984375" customWidth="1"/>
    <col min="9259" max="9259" width="21.59765625" customWidth="1"/>
    <col min="9260" max="9260" width="13.5" customWidth="1"/>
    <col min="9261" max="9261" width="12.69921875" customWidth="1"/>
    <col min="9262" max="9262" width="10.3984375" bestFit="1" customWidth="1"/>
    <col min="9263" max="9263" width="9.8984375" customWidth="1"/>
    <col min="9264" max="9264" width="9.59765625" customWidth="1"/>
    <col min="9265" max="9265" width="33.59765625" bestFit="1" customWidth="1"/>
    <col min="9473" max="9473" width="21.19921875" customWidth="1"/>
    <col min="9474" max="9474" width="7.5" customWidth="1"/>
    <col min="9475" max="9476" width="11.3984375" bestFit="1" customWidth="1"/>
    <col min="9477" max="9477" width="13.3984375" bestFit="1" customWidth="1"/>
    <col min="9478" max="9478" width="12.69921875" bestFit="1" customWidth="1"/>
    <col min="9479" max="9479" width="21.09765625" customWidth="1"/>
    <col min="9480" max="9480" width="7.5" customWidth="1"/>
    <col min="9481" max="9482" width="11.3984375" bestFit="1" customWidth="1"/>
    <col min="9483" max="9483" width="13.3984375" bestFit="1" customWidth="1"/>
    <col min="9484" max="9484" width="13" customWidth="1"/>
    <col min="9485" max="9485" width="19.19921875" customWidth="1"/>
    <col min="9486" max="9486" width="7.5" customWidth="1"/>
    <col min="9487" max="9488" width="13" customWidth="1"/>
    <col min="9489" max="9489" width="12.59765625" bestFit="1" customWidth="1"/>
    <col min="9490" max="9490" width="13" customWidth="1"/>
    <col min="9491" max="9491" width="18.69921875" customWidth="1"/>
    <col min="9492" max="9492" width="7.5" customWidth="1"/>
    <col min="9493" max="9496" width="13" customWidth="1"/>
    <col min="9497" max="9497" width="18.8984375" customWidth="1"/>
    <col min="9498" max="9498" width="7.5" customWidth="1"/>
    <col min="9499" max="9502" width="13" customWidth="1"/>
    <col min="9503" max="9503" width="18.3984375" customWidth="1"/>
    <col min="9504" max="9504" width="9.19921875" customWidth="1"/>
    <col min="9505" max="9505" width="10.8984375" customWidth="1"/>
    <col min="9506" max="9506" width="10.3984375" bestFit="1" customWidth="1"/>
    <col min="9507" max="9507" width="12.59765625" bestFit="1" customWidth="1"/>
    <col min="9508" max="9508" width="12.09765625" bestFit="1" customWidth="1"/>
    <col min="9509" max="9509" width="23.5" customWidth="1"/>
    <col min="9510" max="9510" width="8.3984375" customWidth="1"/>
    <col min="9515" max="9515" width="21.59765625" customWidth="1"/>
    <col min="9516" max="9516" width="13.5" customWidth="1"/>
    <col min="9517" max="9517" width="12.69921875" customWidth="1"/>
    <col min="9518" max="9518" width="10.3984375" bestFit="1" customWidth="1"/>
    <col min="9519" max="9519" width="9.8984375" customWidth="1"/>
    <col min="9520" max="9520" width="9.59765625" customWidth="1"/>
    <col min="9521" max="9521" width="33.59765625" bestFit="1" customWidth="1"/>
    <col min="9729" max="9729" width="21.19921875" customWidth="1"/>
    <col min="9730" max="9730" width="7.5" customWidth="1"/>
    <col min="9731" max="9732" width="11.3984375" bestFit="1" customWidth="1"/>
    <col min="9733" max="9733" width="13.3984375" bestFit="1" customWidth="1"/>
    <col min="9734" max="9734" width="12.69921875" bestFit="1" customWidth="1"/>
    <col min="9735" max="9735" width="21.09765625" customWidth="1"/>
    <col min="9736" max="9736" width="7.5" customWidth="1"/>
    <col min="9737" max="9738" width="11.3984375" bestFit="1" customWidth="1"/>
    <col min="9739" max="9739" width="13.3984375" bestFit="1" customWidth="1"/>
    <col min="9740" max="9740" width="13" customWidth="1"/>
    <col min="9741" max="9741" width="19.19921875" customWidth="1"/>
    <col min="9742" max="9742" width="7.5" customWidth="1"/>
    <col min="9743" max="9744" width="13" customWidth="1"/>
    <col min="9745" max="9745" width="12.59765625" bestFit="1" customWidth="1"/>
    <col min="9746" max="9746" width="13" customWidth="1"/>
    <col min="9747" max="9747" width="18.69921875" customWidth="1"/>
    <col min="9748" max="9748" width="7.5" customWidth="1"/>
    <col min="9749" max="9752" width="13" customWidth="1"/>
    <col min="9753" max="9753" width="18.8984375" customWidth="1"/>
    <col min="9754" max="9754" width="7.5" customWidth="1"/>
    <col min="9755" max="9758" width="13" customWidth="1"/>
    <col min="9759" max="9759" width="18.3984375" customWidth="1"/>
    <col min="9760" max="9760" width="9.19921875" customWidth="1"/>
    <col min="9761" max="9761" width="10.8984375" customWidth="1"/>
    <col min="9762" max="9762" width="10.3984375" bestFit="1" customWidth="1"/>
    <col min="9763" max="9763" width="12.59765625" bestFit="1" customWidth="1"/>
    <col min="9764" max="9764" width="12.09765625" bestFit="1" customWidth="1"/>
    <col min="9765" max="9765" width="23.5" customWidth="1"/>
    <col min="9766" max="9766" width="8.3984375" customWidth="1"/>
    <col min="9771" max="9771" width="21.59765625" customWidth="1"/>
    <col min="9772" max="9772" width="13.5" customWidth="1"/>
    <col min="9773" max="9773" width="12.69921875" customWidth="1"/>
    <col min="9774" max="9774" width="10.3984375" bestFit="1" customWidth="1"/>
    <col min="9775" max="9775" width="9.8984375" customWidth="1"/>
    <col min="9776" max="9776" width="9.59765625" customWidth="1"/>
    <col min="9777" max="9777" width="33.59765625" bestFit="1" customWidth="1"/>
    <col min="9985" max="9985" width="21.19921875" customWidth="1"/>
    <col min="9986" max="9986" width="7.5" customWidth="1"/>
    <col min="9987" max="9988" width="11.3984375" bestFit="1" customWidth="1"/>
    <col min="9989" max="9989" width="13.3984375" bestFit="1" customWidth="1"/>
    <col min="9990" max="9990" width="12.69921875" bestFit="1" customWidth="1"/>
    <col min="9991" max="9991" width="21.09765625" customWidth="1"/>
    <col min="9992" max="9992" width="7.5" customWidth="1"/>
    <col min="9993" max="9994" width="11.3984375" bestFit="1" customWidth="1"/>
    <col min="9995" max="9995" width="13.3984375" bestFit="1" customWidth="1"/>
    <col min="9996" max="9996" width="13" customWidth="1"/>
    <col min="9997" max="9997" width="19.19921875" customWidth="1"/>
    <col min="9998" max="9998" width="7.5" customWidth="1"/>
    <col min="9999" max="10000" width="13" customWidth="1"/>
    <col min="10001" max="10001" width="12.59765625" bestFit="1" customWidth="1"/>
    <col min="10002" max="10002" width="13" customWidth="1"/>
    <col min="10003" max="10003" width="18.69921875" customWidth="1"/>
    <col min="10004" max="10004" width="7.5" customWidth="1"/>
    <col min="10005" max="10008" width="13" customWidth="1"/>
    <col min="10009" max="10009" width="18.8984375" customWidth="1"/>
    <col min="10010" max="10010" width="7.5" customWidth="1"/>
    <col min="10011" max="10014" width="13" customWidth="1"/>
    <col min="10015" max="10015" width="18.3984375" customWidth="1"/>
    <col min="10016" max="10016" width="9.19921875" customWidth="1"/>
    <col min="10017" max="10017" width="10.8984375" customWidth="1"/>
    <col min="10018" max="10018" width="10.3984375" bestFit="1" customWidth="1"/>
    <col min="10019" max="10019" width="12.59765625" bestFit="1" customWidth="1"/>
    <col min="10020" max="10020" width="12.09765625" bestFit="1" customWidth="1"/>
    <col min="10021" max="10021" width="23.5" customWidth="1"/>
    <col min="10022" max="10022" width="8.3984375" customWidth="1"/>
    <col min="10027" max="10027" width="21.59765625" customWidth="1"/>
    <col min="10028" max="10028" width="13.5" customWidth="1"/>
    <col min="10029" max="10029" width="12.69921875" customWidth="1"/>
    <col min="10030" max="10030" width="10.3984375" bestFit="1" customWidth="1"/>
    <col min="10031" max="10031" width="9.8984375" customWidth="1"/>
    <col min="10032" max="10032" width="9.59765625" customWidth="1"/>
    <col min="10033" max="10033" width="33.59765625" bestFit="1" customWidth="1"/>
    <col min="10241" max="10241" width="21.19921875" customWidth="1"/>
    <col min="10242" max="10242" width="7.5" customWidth="1"/>
    <col min="10243" max="10244" width="11.3984375" bestFit="1" customWidth="1"/>
    <col min="10245" max="10245" width="13.3984375" bestFit="1" customWidth="1"/>
    <col min="10246" max="10246" width="12.69921875" bestFit="1" customWidth="1"/>
    <col min="10247" max="10247" width="21.09765625" customWidth="1"/>
    <col min="10248" max="10248" width="7.5" customWidth="1"/>
    <col min="10249" max="10250" width="11.3984375" bestFit="1" customWidth="1"/>
    <col min="10251" max="10251" width="13.3984375" bestFit="1" customWidth="1"/>
    <col min="10252" max="10252" width="13" customWidth="1"/>
    <col min="10253" max="10253" width="19.19921875" customWidth="1"/>
    <col min="10254" max="10254" width="7.5" customWidth="1"/>
    <col min="10255" max="10256" width="13" customWidth="1"/>
    <col min="10257" max="10257" width="12.59765625" bestFit="1" customWidth="1"/>
    <col min="10258" max="10258" width="13" customWidth="1"/>
    <col min="10259" max="10259" width="18.69921875" customWidth="1"/>
    <col min="10260" max="10260" width="7.5" customWidth="1"/>
    <col min="10261" max="10264" width="13" customWidth="1"/>
    <col min="10265" max="10265" width="18.8984375" customWidth="1"/>
    <col min="10266" max="10266" width="7.5" customWidth="1"/>
    <col min="10267" max="10270" width="13" customWidth="1"/>
    <col min="10271" max="10271" width="18.3984375" customWidth="1"/>
    <col min="10272" max="10272" width="9.19921875" customWidth="1"/>
    <col min="10273" max="10273" width="10.8984375" customWidth="1"/>
    <col min="10274" max="10274" width="10.3984375" bestFit="1" customWidth="1"/>
    <col min="10275" max="10275" width="12.59765625" bestFit="1" customWidth="1"/>
    <col min="10276" max="10276" width="12.09765625" bestFit="1" customWidth="1"/>
    <col min="10277" max="10277" width="23.5" customWidth="1"/>
    <col min="10278" max="10278" width="8.3984375" customWidth="1"/>
    <col min="10283" max="10283" width="21.59765625" customWidth="1"/>
    <col min="10284" max="10284" width="13.5" customWidth="1"/>
    <col min="10285" max="10285" width="12.69921875" customWidth="1"/>
    <col min="10286" max="10286" width="10.3984375" bestFit="1" customWidth="1"/>
    <col min="10287" max="10287" width="9.8984375" customWidth="1"/>
    <col min="10288" max="10288" width="9.59765625" customWidth="1"/>
    <col min="10289" max="10289" width="33.59765625" bestFit="1" customWidth="1"/>
    <col min="10497" max="10497" width="21.19921875" customWidth="1"/>
    <col min="10498" max="10498" width="7.5" customWidth="1"/>
    <col min="10499" max="10500" width="11.3984375" bestFit="1" customWidth="1"/>
    <col min="10501" max="10501" width="13.3984375" bestFit="1" customWidth="1"/>
    <col min="10502" max="10502" width="12.69921875" bestFit="1" customWidth="1"/>
    <col min="10503" max="10503" width="21.09765625" customWidth="1"/>
    <col min="10504" max="10504" width="7.5" customWidth="1"/>
    <col min="10505" max="10506" width="11.3984375" bestFit="1" customWidth="1"/>
    <col min="10507" max="10507" width="13.3984375" bestFit="1" customWidth="1"/>
    <col min="10508" max="10508" width="13" customWidth="1"/>
    <col min="10509" max="10509" width="19.19921875" customWidth="1"/>
    <col min="10510" max="10510" width="7.5" customWidth="1"/>
    <col min="10511" max="10512" width="13" customWidth="1"/>
    <col min="10513" max="10513" width="12.59765625" bestFit="1" customWidth="1"/>
    <col min="10514" max="10514" width="13" customWidth="1"/>
    <col min="10515" max="10515" width="18.69921875" customWidth="1"/>
    <col min="10516" max="10516" width="7.5" customWidth="1"/>
    <col min="10517" max="10520" width="13" customWidth="1"/>
    <col min="10521" max="10521" width="18.8984375" customWidth="1"/>
    <col min="10522" max="10522" width="7.5" customWidth="1"/>
    <col min="10523" max="10526" width="13" customWidth="1"/>
    <col min="10527" max="10527" width="18.3984375" customWidth="1"/>
    <col min="10528" max="10528" width="9.19921875" customWidth="1"/>
    <col min="10529" max="10529" width="10.8984375" customWidth="1"/>
    <col min="10530" max="10530" width="10.3984375" bestFit="1" customWidth="1"/>
    <col min="10531" max="10531" width="12.59765625" bestFit="1" customWidth="1"/>
    <col min="10532" max="10532" width="12.09765625" bestFit="1" customWidth="1"/>
    <col min="10533" max="10533" width="23.5" customWidth="1"/>
    <col min="10534" max="10534" width="8.3984375" customWidth="1"/>
    <col min="10539" max="10539" width="21.59765625" customWidth="1"/>
    <col min="10540" max="10540" width="13.5" customWidth="1"/>
    <col min="10541" max="10541" width="12.69921875" customWidth="1"/>
    <col min="10542" max="10542" width="10.3984375" bestFit="1" customWidth="1"/>
    <col min="10543" max="10543" width="9.8984375" customWidth="1"/>
    <col min="10544" max="10544" width="9.59765625" customWidth="1"/>
    <col min="10545" max="10545" width="33.59765625" bestFit="1" customWidth="1"/>
    <col min="10753" max="10753" width="21.19921875" customWidth="1"/>
    <col min="10754" max="10754" width="7.5" customWidth="1"/>
    <col min="10755" max="10756" width="11.3984375" bestFit="1" customWidth="1"/>
    <col min="10757" max="10757" width="13.3984375" bestFit="1" customWidth="1"/>
    <col min="10758" max="10758" width="12.69921875" bestFit="1" customWidth="1"/>
    <col min="10759" max="10759" width="21.09765625" customWidth="1"/>
    <col min="10760" max="10760" width="7.5" customWidth="1"/>
    <col min="10761" max="10762" width="11.3984375" bestFit="1" customWidth="1"/>
    <col min="10763" max="10763" width="13.3984375" bestFit="1" customWidth="1"/>
    <col min="10764" max="10764" width="13" customWidth="1"/>
    <col min="10765" max="10765" width="19.19921875" customWidth="1"/>
    <col min="10766" max="10766" width="7.5" customWidth="1"/>
    <col min="10767" max="10768" width="13" customWidth="1"/>
    <col min="10769" max="10769" width="12.59765625" bestFit="1" customWidth="1"/>
    <col min="10770" max="10770" width="13" customWidth="1"/>
    <col min="10771" max="10771" width="18.69921875" customWidth="1"/>
    <col min="10772" max="10772" width="7.5" customWidth="1"/>
    <col min="10773" max="10776" width="13" customWidth="1"/>
    <col min="10777" max="10777" width="18.8984375" customWidth="1"/>
    <col min="10778" max="10778" width="7.5" customWidth="1"/>
    <col min="10779" max="10782" width="13" customWidth="1"/>
    <col min="10783" max="10783" width="18.3984375" customWidth="1"/>
    <col min="10784" max="10784" width="9.19921875" customWidth="1"/>
    <col min="10785" max="10785" width="10.8984375" customWidth="1"/>
    <col min="10786" max="10786" width="10.3984375" bestFit="1" customWidth="1"/>
    <col min="10787" max="10787" width="12.59765625" bestFit="1" customWidth="1"/>
    <col min="10788" max="10788" width="12.09765625" bestFit="1" customWidth="1"/>
    <col min="10789" max="10789" width="23.5" customWidth="1"/>
    <col min="10790" max="10790" width="8.3984375" customWidth="1"/>
    <col min="10795" max="10795" width="21.59765625" customWidth="1"/>
    <col min="10796" max="10796" width="13.5" customWidth="1"/>
    <col min="10797" max="10797" width="12.69921875" customWidth="1"/>
    <col min="10798" max="10798" width="10.3984375" bestFit="1" customWidth="1"/>
    <col min="10799" max="10799" width="9.8984375" customWidth="1"/>
    <col min="10800" max="10800" width="9.59765625" customWidth="1"/>
    <col min="10801" max="10801" width="33.59765625" bestFit="1" customWidth="1"/>
    <col min="11009" max="11009" width="21.19921875" customWidth="1"/>
    <col min="11010" max="11010" width="7.5" customWidth="1"/>
    <col min="11011" max="11012" width="11.3984375" bestFit="1" customWidth="1"/>
    <col min="11013" max="11013" width="13.3984375" bestFit="1" customWidth="1"/>
    <col min="11014" max="11014" width="12.69921875" bestFit="1" customWidth="1"/>
    <col min="11015" max="11015" width="21.09765625" customWidth="1"/>
    <col min="11016" max="11016" width="7.5" customWidth="1"/>
    <col min="11017" max="11018" width="11.3984375" bestFit="1" customWidth="1"/>
    <col min="11019" max="11019" width="13.3984375" bestFit="1" customWidth="1"/>
    <col min="11020" max="11020" width="13" customWidth="1"/>
    <col min="11021" max="11021" width="19.19921875" customWidth="1"/>
    <col min="11022" max="11022" width="7.5" customWidth="1"/>
    <col min="11023" max="11024" width="13" customWidth="1"/>
    <col min="11025" max="11025" width="12.59765625" bestFit="1" customWidth="1"/>
    <col min="11026" max="11026" width="13" customWidth="1"/>
    <col min="11027" max="11027" width="18.69921875" customWidth="1"/>
    <col min="11028" max="11028" width="7.5" customWidth="1"/>
    <col min="11029" max="11032" width="13" customWidth="1"/>
    <col min="11033" max="11033" width="18.8984375" customWidth="1"/>
    <col min="11034" max="11034" width="7.5" customWidth="1"/>
    <col min="11035" max="11038" width="13" customWidth="1"/>
    <col min="11039" max="11039" width="18.3984375" customWidth="1"/>
    <col min="11040" max="11040" width="9.19921875" customWidth="1"/>
    <col min="11041" max="11041" width="10.8984375" customWidth="1"/>
    <col min="11042" max="11042" width="10.3984375" bestFit="1" customWidth="1"/>
    <col min="11043" max="11043" width="12.59765625" bestFit="1" customWidth="1"/>
    <col min="11044" max="11044" width="12.09765625" bestFit="1" customWidth="1"/>
    <col min="11045" max="11045" width="23.5" customWidth="1"/>
    <col min="11046" max="11046" width="8.3984375" customWidth="1"/>
    <col min="11051" max="11051" width="21.59765625" customWidth="1"/>
    <col min="11052" max="11052" width="13.5" customWidth="1"/>
    <col min="11053" max="11053" width="12.69921875" customWidth="1"/>
    <col min="11054" max="11054" width="10.3984375" bestFit="1" customWidth="1"/>
    <col min="11055" max="11055" width="9.8984375" customWidth="1"/>
    <col min="11056" max="11056" width="9.59765625" customWidth="1"/>
    <col min="11057" max="11057" width="33.59765625" bestFit="1" customWidth="1"/>
    <col min="11265" max="11265" width="21.19921875" customWidth="1"/>
    <col min="11266" max="11266" width="7.5" customWidth="1"/>
    <col min="11267" max="11268" width="11.3984375" bestFit="1" customWidth="1"/>
    <col min="11269" max="11269" width="13.3984375" bestFit="1" customWidth="1"/>
    <col min="11270" max="11270" width="12.69921875" bestFit="1" customWidth="1"/>
    <col min="11271" max="11271" width="21.09765625" customWidth="1"/>
    <col min="11272" max="11272" width="7.5" customWidth="1"/>
    <col min="11273" max="11274" width="11.3984375" bestFit="1" customWidth="1"/>
    <col min="11275" max="11275" width="13.3984375" bestFit="1" customWidth="1"/>
    <col min="11276" max="11276" width="13" customWidth="1"/>
    <col min="11277" max="11277" width="19.19921875" customWidth="1"/>
    <col min="11278" max="11278" width="7.5" customWidth="1"/>
    <col min="11279" max="11280" width="13" customWidth="1"/>
    <col min="11281" max="11281" width="12.59765625" bestFit="1" customWidth="1"/>
    <col min="11282" max="11282" width="13" customWidth="1"/>
    <col min="11283" max="11283" width="18.69921875" customWidth="1"/>
    <col min="11284" max="11284" width="7.5" customWidth="1"/>
    <col min="11285" max="11288" width="13" customWidth="1"/>
    <col min="11289" max="11289" width="18.8984375" customWidth="1"/>
    <col min="11290" max="11290" width="7.5" customWidth="1"/>
    <col min="11291" max="11294" width="13" customWidth="1"/>
    <col min="11295" max="11295" width="18.3984375" customWidth="1"/>
    <col min="11296" max="11296" width="9.19921875" customWidth="1"/>
    <col min="11297" max="11297" width="10.8984375" customWidth="1"/>
    <col min="11298" max="11298" width="10.3984375" bestFit="1" customWidth="1"/>
    <col min="11299" max="11299" width="12.59765625" bestFit="1" customWidth="1"/>
    <col min="11300" max="11300" width="12.09765625" bestFit="1" customWidth="1"/>
    <col min="11301" max="11301" width="23.5" customWidth="1"/>
    <col min="11302" max="11302" width="8.3984375" customWidth="1"/>
    <col min="11307" max="11307" width="21.59765625" customWidth="1"/>
    <col min="11308" max="11308" width="13.5" customWidth="1"/>
    <col min="11309" max="11309" width="12.69921875" customWidth="1"/>
    <col min="11310" max="11310" width="10.3984375" bestFit="1" customWidth="1"/>
    <col min="11311" max="11311" width="9.8984375" customWidth="1"/>
    <col min="11312" max="11312" width="9.59765625" customWidth="1"/>
    <col min="11313" max="11313" width="33.59765625" bestFit="1" customWidth="1"/>
    <col min="11521" max="11521" width="21.19921875" customWidth="1"/>
    <col min="11522" max="11522" width="7.5" customWidth="1"/>
    <col min="11523" max="11524" width="11.3984375" bestFit="1" customWidth="1"/>
    <col min="11525" max="11525" width="13.3984375" bestFit="1" customWidth="1"/>
    <col min="11526" max="11526" width="12.69921875" bestFit="1" customWidth="1"/>
    <col min="11527" max="11527" width="21.09765625" customWidth="1"/>
    <col min="11528" max="11528" width="7.5" customWidth="1"/>
    <col min="11529" max="11530" width="11.3984375" bestFit="1" customWidth="1"/>
    <col min="11531" max="11531" width="13.3984375" bestFit="1" customWidth="1"/>
    <col min="11532" max="11532" width="13" customWidth="1"/>
    <col min="11533" max="11533" width="19.19921875" customWidth="1"/>
    <col min="11534" max="11534" width="7.5" customWidth="1"/>
    <col min="11535" max="11536" width="13" customWidth="1"/>
    <col min="11537" max="11537" width="12.59765625" bestFit="1" customWidth="1"/>
    <col min="11538" max="11538" width="13" customWidth="1"/>
    <col min="11539" max="11539" width="18.69921875" customWidth="1"/>
    <col min="11540" max="11540" width="7.5" customWidth="1"/>
    <col min="11541" max="11544" width="13" customWidth="1"/>
    <col min="11545" max="11545" width="18.8984375" customWidth="1"/>
    <col min="11546" max="11546" width="7.5" customWidth="1"/>
    <col min="11547" max="11550" width="13" customWidth="1"/>
    <col min="11551" max="11551" width="18.3984375" customWidth="1"/>
    <col min="11552" max="11552" width="9.19921875" customWidth="1"/>
    <col min="11553" max="11553" width="10.8984375" customWidth="1"/>
    <col min="11554" max="11554" width="10.3984375" bestFit="1" customWidth="1"/>
    <col min="11555" max="11555" width="12.59765625" bestFit="1" customWidth="1"/>
    <col min="11556" max="11556" width="12.09765625" bestFit="1" customWidth="1"/>
    <col min="11557" max="11557" width="23.5" customWidth="1"/>
    <col min="11558" max="11558" width="8.3984375" customWidth="1"/>
    <col min="11563" max="11563" width="21.59765625" customWidth="1"/>
    <col min="11564" max="11564" width="13.5" customWidth="1"/>
    <col min="11565" max="11565" width="12.69921875" customWidth="1"/>
    <col min="11566" max="11566" width="10.3984375" bestFit="1" customWidth="1"/>
    <col min="11567" max="11567" width="9.8984375" customWidth="1"/>
    <col min="11568" max="11568" width="9.59765625" customWidth="1"/>
    <col min="11569" max="11569" width="33.59765625" bestFit="1" customWidth="1"/>
    <col min="11777" max="11777" width="21.19921875" customWidth="1"/>
    <col min="11778" max="11778" width="7.5" customWidth="1"/>
    <col min="11779" max="11780" width="11.3984375" bestFit="1" customWidth="1"/>
    <col min="11781" max="11781" width="13.3984375" bestFit="1" customWidth="1"/>
    <col min="11782" max="11782" width="12.69921875" bestFit="1" customWidth="1"/>
    <col min="11783" max="11783" width="21.09765625" customWidth="1"/>
    <col min="11784" max="11784" width="7.5" customWidth="1"/>
    <col min="11785" max="11786" width="11.3984375" bestFit="1" customWidth="1"/>
    <col min="11787" max="11787" width="13.3984375" bestFit="1" customWidth="1"/>
    <col min="11788" max="11788" width="13" customWidth="1"/>
    <col min="11789" max="11789" width="19.19921875" customWidth="1"/>
    <col min="11790" max="11790" width="7.5" customWidth="1"/>
    <col min="11791" max="11792" width="13" customWidth="1"/>
    <col min="11793" max="11793" width="12.59765625" bestFit="1" customWidth="1"/>
    <col min="11794" max="11794" width="13" customWidth="1"/>
    <col min="11795" max="11795" width="18.69921875" customWidth="1"/>
    <col min="11796" max="11796" width="7.5" customWidth="1"/>
    <col min="11797" max="11800" width="13" customWidth="1"/>
    <col min="11801" max="11801" width="18.8984375" customWidth="1"/>
    <col min="11802" max="11802" width="7.5" customWidth="1"/>
    <col min="11803" max="11806" width="13" customWidth="1"/>
    <col min="11807" max="11807" width="18.3984375" customWidth="1"/>
    <col min="11808" max="11808" width="9.19921875" customWidth="1"/>
    <col min="11809" max="11809" width="10.8984375" customWidth="1"/>
    <col min="11810" max="11810" width="10.3984375" bestFit="1" customWidth="1"/>
    <col min="11811" max="11811" width="12.59765625" bestFit="1" customWidth="1"/>
    <col min="11812" max="11812" width="12.09765625" bestFit="1" customWidth="1"/>
    <col min="11813" max="11813" width="23.5" customWidth="1"/>
    <col min="11814" max="11814" width="8.3984375" customWidth="1"/>
    <col min="11819" max="11819" width="21.59765625" customWidth="1"/>
    <col min="11820" max="11820" width="13.5" customWidth="1"/>
    <col min="11821" max="11821" width="12.69921875" customWidth="1"/>
    <col min="11822" max="11822" width="10.3984375" bestFit="1" customWidth="1"/>
    <col min="11823" max="11823" width="9.8984375" customWidth="1"/>
    <col min="11824" max="11824" width="9.59765625" customWidth="1"/>
    <col min="11825" max="11825" width="33.59765625" bestFit="1" customWidth="1"/>
    <col min="12033" max="12033" width="21.19921875" customWidth="1"/>
    <col min="12034" max="12034" width="7.5" customWidth="1"/>
    <col min="12035" max="12036" width="11.3984375" bestFit="1" customWidth="1"/>
    <col min="12037" max="12037" width="13.3984375" bestFit="1" customWidth="1"/>
    <col min="12038" max="12038" width="12.69921875" bestFit="1" customWidth="1"/>
    <col min="12039" max="12039" width="21.09765625" customWidth="1"/>
    <col min="12040" max="12040" width="7.5" customWidth="1"/>
    <col min="12041" max="12042" width="11.3984375" bestFit="1" customWidth="1"/>
    <col min="12043" max="12043" width="13.3984375" bestFit="1" customWidth="1"/>
    <col min="12044" max="12044" width="13" customWidth="1"/>
    <col min="12045" max="12045" width="19.19921875" customWidth="1"/>
    <col min="12046" max="12046" width="7.5" customWidth="1"/>
    <col min="12047" max="12048" width="13" customWidth="1"/>
    <col min="12049" max="12049" width="12.59765625" bestFit="1" customWidth="1"/>
    <col min="12050" max="12050" width="13" customWidth="1"/>
    <col min="12051" max="12051" width="18.69921875" customWidth="1"/>
    <col min="12052" max="12052" width="7.5" customWidth="1"/>
    <col min="12053" max="12056" width="13" customWidth="1"/>
    <col min="12057" max="12057" width="18.8984375" customWidth="1"/>
    <col min="12058" max="12058" width="7.5" customWidth="1"/>
    <col min="12059" max="12062" width="13" customWidth="1"/>
    <col min="12063" max="12063" width="18.3984375" customWidth="1"/>
    <col min="12064" max="12064" width="9.19921875" customWidth="1"/>
    <col min="12065" max="12065" width="10.8984375" customWidth="1"/>
    <col min="12066" max="12066" width="10.3984375" bestFit="1" customWidth="1"/>
    <col min="12067" max="12067" width="12.59765625" bestFit="1" customWidth="1"/>
    <col min="12068" max="12068" width="12.09765625" bestFit="1" customWidth="1"/>
    <col min="12069" max="12069" width="23.5" customWidth="1"/>
    <col min="12070" max="12070" width="8.3984375" customWidth="1"/>
    <col min="12075" max="12075" width="21.59765625" customWidth="1"/>
    <col min="12076" max="12076" width="13.5" customWidth="1"/>
    <col min="12077" max="12077" width="12.69921875" customWidth="1"/>
    <col min="12078" max="12078" width="10.3984375" bestFit="1" customWidth="1"/>
    <col min="12079" max="12079" width="9.8984375" customWidth="1"/>
    <col min="12080" max="12080" width="9.59765625" customWidth="1"/>
    <col min="12081" max="12081" width="33.59765625" bestFit="1" customWidth="1"/>
    <col min="12289" max="12289" width="21.19921875" customWidth="1"/>
    <col min="12290" max="12290" width="7.5" customWidth="1"/>
    <col min="12291" max="12292" width="11.3984375" bestFit="1" customWidth="1"/>
    <col min="12293" max="12293" width="13.3984375" bestFit="1" customWidth="1"/>
    <col min="12294" max="12294" width="12.69921875" bestFit="1" customWidth="1"/>
    <col min="12295" max="12295" width="21.09765625" customWidth="1"/>
    <col min="12296" max="12296" width="7.5" customWidth="1"/>
    <col min="12297" max="12298" width="11.3984375" bestFit="1" customWidth="1"/>
    <col min="12299" max="12299" width="13.3984375" bestFit="1" customWidth="1"/>
    <col min="12300" max="12300" width="13" customWidth="1"/>
    <col min="12301" max="12301" width="19.19921875" customWidth="1"/>
    <col min="12302" max="12302" width="7.5" customWidth="1"/>
    <col min="12303" max="12304" width="13" customWidth="1"/>
    <col min="12305" max="12305" width="12.59765625" bestFit="1" customWidth="1"/>
    <col min="12306" max="12306" width="13" customWidth="1"/>
    <col min="12307" max="12307" width="18.69921875" customWidth="1"/>
    <col min="12308" max="12308" width="7.5" customWidth="1"/>
    <col min="12309" max="12312" width="13" customWidth="1"/>
    <col min="12313" max="12313" width="18.8984375" customWidth="1"/>
    <col min="12314" max="12314" width="7.5" customWidth="1"/>
    <col min="12315" max="12318" width="13" customWidth="1"/>
    <col min="12319" max="12319" width="18.3984375" customWidth="1"/>
    <col min="12320" max="12320" width="9.19921875" customWidth="1"/>
    <col min="12321" max="12321" width="10.8984375" customWidth="1"/>
    <col min="12322" max="12322" width="10.3984375" bestFit="1" customWidth="1"/>
    <col min="12323" max="12323" width="12.59765625" bestFit="1" customWidth="1"/>
    <col min="12324" max="12324" width="12.09765625" bestFit="1" customWidth="1"/>
    <col min="12325" max="12325" width="23.5" customWidth="1"/>
    <col min="12326" max="12326" width="8.3984375" customWidth="1"/>
    <col min="12331" max="12331" width="21.59765625" customWidth="1"/>
    <col min="12332" max="12332" width="13.5" customWidth="1"/>
    <col min="12333" max="12333" width="12.69921875" customWidth="1"/>
    <col min="12334" max="12334" width="10.3984375" bestFit="1" customWidth="1"/>
    <col min="12335" max="12335" width="9.8984375" customWidth="1"/>
    <col min="12336" max="12336" width="9.59765625" customWidth="1"/>
    <col min="12337" max="12337" width="33.59765625" bestFit="1" customWidth="1"/>
    <col min="12545" max="12545" width="21.19921875" customWidth="1"/>
    <col min="12546" max="12546" width="7.5" customWidth="1"/>
    <col min="12547" max="12548" width="11.3984375" bestFit="1" customWidth="1"/>
    <col min="12549" max="12549" width="13.3984375" bestFit="1" customWidth="1"/>
    <col min="12550" max="12550" width="12.69921875" bestFit="1" customWidth="1"/>
    <col min="12551" max="12551" width="21.09765625" customWidth="1"/>
    <col min="12552" max="12552" width="7.5" customWidth="1"/>
    <col min="12553" max="12554" width="11.3984375" bestFit="1" customWidth="1"/>
    <col min="12555" max="12555" width="13.3984375" bestFit="1" customWidth="1"/>
    <col min="12556" max="12556" width="13" customWidth="1"/>
    <col min="12557" max="12557" width="19.19921875" customWidth="1"/>
    <col min="12558" max="12558" width="7.5" customWidth="1"/>
    <col min="12559" max="12560" width="13" customWidth="1"/>
    <col min="12561" max="12561" width="12.59765625" bestFit="1" customWidth="1"/>
    <col min="12562" max="12562" width="13" customWidth="1"/>
    <col min="12563" max="12563" width="18.69921875" customWidth="1"/>
    <col min="12564" max="12564" width="7.5" customWidth="1"/>
    <col min="12565" max="12568" width="13" customWidth="1"/>
    <col min="12569" max="12569" width="18.8984375" customWidth="1"/>
    <col min="12570" max="12570" width="7.5" customWidth="1"/>
    <col min="12571" max="12574" width="13" customWidth="1"/>
    <col min="12575" max="12575" width="18.3984375" customWidth="1"/>
    <col min="12576" max="12576" width="9.19921875" customWidth="1"/>
    <col min="12577" max="12577" width="10.8984375" customWidth="1"/>
    <col min="12578" max="12578" width="10.3984375" bestFit="1" customWidth="1"/>
    <col min="12579" max="12579" width="12.59765625" bestFit="1" customWidth="1"/>
    <col min="12580" max="12580" width="12.09765625" bestFit="1" customWidth="1"/>
    <col min="12581" max="12581" width="23.5" customWidth="1"/>
    <col min="12582" max="12582" width="8.3984375" customWidth="1"/>
    <col min="12587" max="12587" width="21.59765625" customWidth="1"/>
    <col min="12588" max="12588" width="13.5" customWidth="1"/>
    <col min="12589" max="12589" width="12.69921875" customWidth="1"/>
    <col min="12590" max="12590" width="10.3984375" bestFit="1" customWidth="1"/>
    <col min="12591" max="12591" width="9.8984375" customWidth="1"/>
    <col min="12592" max="12592" width="9.59765625" customWidth="1"/>
    <col min="12593" max="12593" width="33.59765625" bestFit="1" customWidth="1"/>
    <col min="12801" max="12801" width="21.19921875" customWidth="1"/>
    <col min="12802" max="12802" width="7.5" customWidth="1"/>
    <col min="12803" max="12804" width="11.3984375" bestFit="1" customWidth="1"/>
    <col min="12805" max="12805" width="13.3984375" bestFit="1" customWidth="1"/>
    <col min="12806" max="12806" width="12.69921875" bestFit="1" customWidth="1"/>
    <col min="12807" max="12807" width="21.09765625" customWidth="1"/>
    <col min="12808" max="12808" width="7.5" customWidth="1"/>
    <col min="12809" max="12810" width="11.3984375" bestFit="1" customWidth="1"/>
    <col min="12811" max="12811" width="13.3984375" bestFit="1" customWidth="1"/>
    <col min="12812" max="12812" width="13" customWidth="1"/>
    <col min="12813" max="12813" width="19.19921875" customWidth="1"/>
    <col min="12814" max="12814" width="7.5" customWidth="1"/>
    <col min="12815" max="12816" width="13" customWidth="1"/>
    <col min="12817" max="12817" width="12.59765625" bestFit="1" customWidth="1"/>
    <col min="12818" max="12818" width="13" customWidth="1"/>
    <col min="12819" max="12819" width="18.69921875" customWidth="1"/>
    <col min="12820" max="12820" width="7.5" customWidth="1"/>
    <col min="12821" max="12824" width="13" customWidth="1"/>
    <col min="12825" max="12825" width="18.8984375" customWidth="1"/>
    <col min="12826" max="12826" width="7.5" customWidth="1"/>
    <col min="12827" max="12830" width="13" customWidth="1"/>
    <col min="12831" max="12831" width="18.3984375" customWidth="1"/>
    <col min="12832" max="12832" width="9.19921875" customWidth="1"/>
    <col min="12833" max="12833" width="10.8984375" customWidth="1"/>
    <col min="12834" max="12834" width="10.3984375" bestFit="1" customWidth="1"/>
    <col min="12835" max="12835" width="12.59765625" bestFit="1" customWidth="1"/>
    <col min="12836" max="12836" width="12.09765625" bestFit="1" customWidth="1"/>
    <col min="12837" max="12837" width="23.5" customWidth="1"/>
    <col min="12838" max="12838" width="8.3984375" customWidth="1"/>
    <col min="12843" max="12843" width="21.59765625" customWidth="1"/>
    <col min="12844" max="12844" width="13.5" customWidth="1"/>
    <col min="12845" max="12845" width="12.69921875" customWidth="1"/>
    <col min="12846" max="12846" width="10.3984375" bestFit="1" customWidth="1"/>
    <col min="12847" max="12847" width="9.8984375" customWidth="1"/>
    <col min="12848" max="12848" width="9.59765625" customWidth="1"/>
    <col min="12849" max="12849" width="33.59765625" bestFit="1" customWidth="1"/>
    <col min="13057" max="13057" width="21.19921875" customWidth="1"/>
    <col min="13058" max="13058" width="7.5" customWidth="1"/>
    <col min="13059" max="13060" width="11.3984375" bestFit="1" customWidth="1"/>
    <col min="13061" max="13061" width="13.3984375" bestFit="1" customWidth="1"/>
    <col min="13062" max="13062" width="12.69921875" bestFit="1" customWidth="1"/>
    <col min="13063" max="13063" width="21.09765625" customWidth="1"/>
    <col min="13064" max="13064" width="7.5" customWidth="1"/>
    <col min="13065" max="13066" width="11.3984375" bestFit="1" customWidth="1"/>
    <col min="13067" max="13067" width="13.3984375" bestFit="1" customWidth="1"/>
    <col min="13068" max="13068" width="13" customWidth="1"/>
    <col min="13069" max="13069" width="19.19921875" customWidth="1"/>
    <col min="13070" max="13070" width="7.5" customWidth="1"/>
    <col min="13071" max="13072" width="13" customWidth="1"/>
    <col min="13073" max="13073" width="12.59765625" bestFit="1" customWidth="1"/>
    <col min="13074" max="13074" width="13" customWidth="1"/>
    <col min="13075" max="13075" width="18.69921875" customWidth="1"/>
    <col min="13076" max="13076" width="7.5" customWidth="1"/>
    <col min="13077" max="13080" width="13" customWidth="1"/>
    <col min="13081" max="13081" width="18.8984375" customWidth="1"/>
    <col min="13082" max="13082" width="7.5" customWidth="1"/>
    <col min="13083" max="13086" width="13" customWidth="1"/>
    <col min="13087" max="13087" width="18.3984375" customWidth="1"/>
    <col min="13088" max="13088" width="9.19921875" customWidth="1"/>
    <col min="13089" max="13089" width="10.8984375" customWidth="1"/>
    <col min="13090" max="13090" width="10.3984375" bestFit="1" customWidth="1"/>
    <col min="13091" max="13091" width="12.59765625" bestFit="1" customWidth="1"/>
    <col min="13092" max="13092" width="12.09765625" bestFit="1" customWidth="1"/>
    <col min="13093" max="13093" width="23.5" customWidth="1"/>
    <col min="13094" max="13094" width="8.3984375" customWidth="1"/>
    <col min="13099" max="13099" width="21.59765625" customWidth="1"/>
    <col min="13100" max="13100" width="13.5" customWidth="1"/>
    <col min="13101" max="13101" width="12.69921875" customWidth="1"/>
    <col min="13102" max="13102" width="10.3984375" bestFit="1" customWidth="1"/>
    <col min="13103" max="13103" width="9.8984375" customWidth="1"/>
    <col min="13104" max="13104" width="9.59765625" customWidth="1"/>
    <col min="13105" max="13105" width="33.59765625" bestFit="1" customWidth="1"/>
    <col min="13313" max="13313" width="21.19921875" customWidth="1"/>
    <col min="13314" max="13314" width="7.5" customWidth="1"/>
    <col min="13315" max="13316" width="11.3984375" bestFit="1" customWidth="1"/>
    <col min="13317" max="13317" width="13.3984375" bestFit="1" customWidth="1"/>
    <col min="13318" max="13318" width="12.69921875" bestFit="1" customWidth="1"/>
    <col min="13319" max="13319" width="21.09765625" customWidth="1"/>
    <col min="13320" max="13320" width="7.5" customWidth="1"/>
    <col min="13321" max="13322" width="11.3984375" bestFit="1" customWidth="1"/>
    <col min="13323" max="13323" width="13.3984375" bestFit="1" customWidth="1"/>
    <col min="13324" max="13324" width="13" customWidth="1"/>
    <col min="13325" max="13325" width="19.19921875" customWidth="1"/>
    <col min="13326" max="13326" width="7.5" customWidth="1"/>
    <col min="13327" max="13328" width="13" customWidth="1"/>
    <col min="13329" max="13329" width="12.59765625" bestFit="1" customWidth="1"/>
    <col min="13330" max="13330" width="13" customWidth="1"/>
    <col min="13331" max="13331" width="18.69921875" customWidth="1"/>
    <col min="13332" max="13332" width="7.5" customWidth="1"/>
    <col min="13333" max="13336" width="13" customWidth="1"/>
    <col min="13337" max="13337" width="18.8984375" customWidth="1"/>
    <col min="13338" max="13338" width="7.5" customWidth="1"/>
    <col min="13339" max="13342" width="13" customWidth="1"/>
    <col min="13343" max="13343" width="18.3984375" customWidth="1"/>
    <col min="13344" max="13344" width="9.19921875" customWidth="1"/>
    <col min="13345" max="13345" width="10.8984375" customWidth="1"/>
    <col min="13346" max="13346" width="10.3984375" bestFit="1" customWidth="1"/>
    <col min="13347" max="13347" width="12.59765625" bestFit="1" customWidth="1"/>
    <col min="13348" max="13348" width="12.09765625" bestFit="1" customWidth="1"/>
    <col min="13349" max="13349" width="23.5" customWidth="1"/>
    <col min="13350" max="13350" width="8.3984375" customWidth="1"/>
    <col min="13355" max="13355" width="21.59765625" customWidth="1"/>
    <col min="13356" max="13356" width="13.5" customWidth="1"/>
    <col min="13357" max="13357" width="12.69921875" customWidth="1"/>
    <col min="13358" max="13358" width="10.3984375" bestFit="1" customWidth="1"/>
    <col min="13359" max="13359" width="9.8984375" customWidth="1"/>
    <col min="13360" max="13360" width="9.59765625" customWidth="1"/>
    <col min="13361" max="13361" width="33.59765625" bestFit="1" customWidth="1"/>
    <col min="13569" max="13569" width="21.19921875" customWidth="1"/>
    <col min="13570" max="13570" width="7.5" customWidth="1"/>
    <col min="13571" max="13572" width="11.3984375" bestFit="1" customWidth="1"/>
    <col min="13573" max="13573" width="13.3984375" bestFit="1" customWidth="1"/>
    <col min="13574" max="13574" width="12.69921875" bestFit="1" customWidth="1"/>
    <col min="13575" max="13575" width="21.09765625" customWidth="1"/>
    <col min="13576" max="13576" width="7.5" customWidth="1"/>
    <col min="13577" max="13578" width="11.3984375" bestFit="1" customWidth="1"/>
    <col min="13579" max="13579" width="13.3984375" bestFit="1" customWidth="1"/>
    <col min="13580" max="13580" width="13" customWidth="1"/>
    <col min="13581" max="13581" width="19.19921875" customWidth="1"/>
    <col min="13582" max="13582" width="7.5" customWidth="1"/>
    <col min="13583" max="13584" width="13" customWidth="1"/>
    <col min="13585" max="13585" width="12.59765625" bestFit="1" customWidth="1"/>
    <col min="13586" max="13586" width="13" customWidth="1"/>
    <col min="13587" max="13587" width="18.69921875" customWidth="1"/>
    <col min="13588" max="13588" width="7.5" customWidth="1"/>
    <col min="13589" max="13592" width="13" customWidth="1"/>
    <col min="13593" max="13593" width="18.8984375" customWidth="1"/>
    <col min="13594" max="13594" width="7.5" customWidth="1"/>
    <col min="13595" max="13598" width="13" customWidth="1"/>
    <col min="13599" max="13599" width="18.3984375" customWidth="1"/>
    <col min="13600" max="13600" width="9.19921875" customWidth="1"/>
    <col min="13601" max="13601" width="10.8984375" customWidth="1"/>
    <col min="13602" max="13602" width="10.3984375" bestFit="1" customWidth="1"/>
    <col min="13603" max="13603" width="12.59765625" bestFit="1" customWidth="1"/>
    <col min="13604" max="13604" width="12.09765625" bestFit="1" customWidth="1"/>
    <col min="13605" max="13605" width="23.5" customWidth="1"/>
    <col min="13606" max="13606" width="8.3984375" customWidth="1"/>
    <col min="13611" max="13611" width="21.59765625" customWidth="1"/>
    <col min="13612" max="13612" width="13.5" customWidth="1"/>
    <col min="13613" max="13613" width="12.69921875" customWidth="1"/>
    <col min="13614" max="13614" width="10.3984375" bestFit="1" customWidth="1"/>
    <col min="13615" max="13615" width="9.8984375" customWidth="1"/>
    <col min="13616" max="13616" width="9.59765625" customWidth="1"/>
    <col min="13617" max="13617" width="33.59765625" bestFit="1" customWidth="1"/>
    <col min="13825" max="13825" width="21.19921875" customWidth="1"/>
    <col min="13826" max="13826" width="7.5" customWidth="1"/>
    <col min="13827" max="13828" width="11.3984375" bestFit="1" customWidth="1"/>
    <col min="13829" max="13829" width="13.3984375" bestFit="1" customWidth="1"/>
    <col min="13830" max="13830" width="12.69921875" bestFit="1" customWidth="1"/>
    <col min="13831" max="13831" width="21.09765625" customWidth="1"/>
    <col min="13832" max="13832" width="7.5" customWidth="1"/>
    <col min="13833" max="13834" width="11.3984375" bestFit="1" customWidth="1"/>
    <col min="13835" max="13835" width="13.3984375" bestFit="1" customWidth="1"/>
    <col min="13836" max="13836" width="13" customWidth="1"/>
    <col min="13837" max="13837" width="19.19921875" customWidth="1"/>
    <col min="13838" max="13838" width="7.5" customWidth="1"/>
    <col min="13839" max="13840" width="13" customWidth="1"/>
    <col min="13841" max="13841" width="12.59765625" bestFit="1" customWidth="1"/>
    <col min="13842" max="13842" width="13" customWidth="1"/>
    <col min="13843" max="13843" width="18.69921875" customWidth="1"/>
    <col min="13844" max="13844" width="7.5" customWidth="1"/>
    <col min="13845" max="13848" width="13" customWidth="1"/>
    <col min="13849" max="13849" width="18.8984375" customWidth="1"/>
    <col min="13850" max="13850" width="7.5" customWidth="1"/>
    <col min="13851" max="13854" width="13" customWidth="1"/>
    <col min="13855" max="13855" width="18.3984375" customWidth="1"/>
    <col min="13856" max="13856" width="9.19921875" customWidth="1"/>
    <col min="13857" max="13857" width="10.8984375" customWidth="1"/>
    <col min="13858" max="13858" width="10.3984375" bestFit="1" customWidth="1"/>
    <col min="13859" max="13859" width="12.59765625" bestFit="1" customWidth="1"/>
    <col min="13860" max="13860" width="12.09765625" bestFit="1" customWidth="1"/>
    <col min="13861" max="13861" width="23.5" customWidth="1"/>
    <col min="13862" max="13862" width="8.3984375" customWidth="1"/>
    <col min="13867" max="13867" width="21.59765625" customWidth="1"/>
    <col min="13868" max="13868" width="13.5" customWidth="1"/>
    <col min="13869" max="13869" width="12.69921875" customWidth="1"/>
    <col min="13870" max="13870" width="10.3984375" bestFit="1" customWidth="1"/>
    <col min="13871" max="13871" width="9.8984375" customWidth="1"/>
    <col min="13872" max="13872" width="9.59765625" customWidth="1"/>
    <col min="13873" max="13873" width="33.59765625" bestFit="1" customWidth="1"/>
    <col min="14081" max="14081" width="21.19921875" customWidth="1"/>
    <col min="14082" max="14082" width="7.5" customWidth="1"/>
    <col min="14083" max="14084" width="11.3984375" bestFit="1" customWidth="1"/>
    <col min="14085" max="14085" width="13.3984375" bestFit="1" customWidth="1"/>
    <col min="14086" max="14086" width="12.69921875" bestFit="1" customWidth="1"/>
    <col min="14087" max="14087" width="21.09765625" customWidth="1"/>
    <col min="14088" max="14088" width="7.5" customWidth="1"/>
    <col min="14089" max="14090" width="11.3984375" bestFit="1" customWidth="1"/>
    <col min="14091" max="14091" width="13.3984375" bestFit="1" customWidth="1"/>
    <col min="14092" max="14092" width="13" customWidth="1"/>
    <col min="14093" max="14093" width="19.19921875" customWidth="1"/>
    <col min="14094" max="14094" width="7.5" customWidth="1"/>
    <col min="14095" max="14096" width="13" customWidth="1"/>
    <col min="14097" max="14097" width="12.59765625" bestFit="1" customWidth="1"/>
    <col min="14098" max="14098" width="13" customWidth="1"/>
    <col min="14099" max="14099" width="18.69921875" customWidth="1"/>
    <col min="14100" max="14100" width="7.5" customWidth="1"/>
    <col min="14101" max="14104" width="13" customWidth="1"/>
    <col min="14105" max="14105" width="18.8984375" customWidth="1"/>
    <col min="14106" max="14106" width="7.5" customWidth="1"/>
    <col min="14107" max="14110" width="13" customWidth="1"/>
    <col min="14111" max="14111" width="18.3984375" customWidth="1"/>
    <col min="14112" max="14112" width="9.19921875" customWidth="1"/>
    <col min="14113" max="14113" width="10.8984375" customWidth="1"/>
    <col min="14114" max="14114" width="10.3984375" bestFit="1" customWidth="1"/>
    <col min="14115" max="14115" width="12.59765625" bestFit="1" customWidth="1"/>
    <col min="14116" max="14116" width="12.09765625" bestFit="1" customWidth="1"/>
    <col min="14117" max="14117" width="23.5" customWidth="1"/>
    <col min="14118" max="14118" width="8.3984375" customWidth="1"/>
    <col min="14123" max="14123" width="21.59765625" customWidth="1"/>
    <col min="14124" max="14124" width="13.5" customWidth="1"/>
    <col min="14125" max="14125" width="12.69921875" customWidth="1"/>
    <col min="14126" max="14126" width="10.3984375" bestFit="1" customWidth="1"/>
    <col min="14127" max="14127" width="9.8984375" customWidth="1"/>
    <col min="14128" max="14128" width="9.59765625" customWidth="1"/>
    <col min="14129" max="14129" width="33.59765625" bestFit="1" customWidth="1"/>
    <col min="14337" max="14337" width="21.19921875" customWidth="1"/>
    <col min="14338" max="14338" width="7.5" customWidth="1"/>
    <col min="14339" max="14340" width="11.3984375" bestFit="1" customWidth="1"/>
    <col min="14341" max="14341" width="13.3984375" bestFit="1" customWidth="1"/>
    <col min="14342" max="14342" width="12.69921875" bestFit="1" customWidth="1"/>
    <col min="14343" max="14343" width="21.09765625" customWidth="1"/>
    <col min="14344" max="14344" width="7.5" customWidth="1"/>
    <col min="14345" max="14346" width="11.3984375" bestFit="1" customWidth="1"/>
    <col min="14347" max="14347" width="13.3984375" bestFit="1" customWidth="1"/>
    <col min="14348" max="14348" width="13" customWidth="1"/>
    <col min="14349" max="14349" width="19.19921875" customWidth="1"/>
    <col min="14350" max="14350" width="7.5" customWidth="1"/>
    <col min="14351" max="14352" width="13" customWidth="1"/>
    <col min="14353" max="14353" width="12.59765625" bestFit="1" customWidth="1"/>
    <col min="14354" max="14354" width="13" customWidth="1"/>
    <col min="14355" max="14355" width="18.69921875" customWidth="1"/>
    <col min="14356" max="14356" width="7.5" customWidth="1"/>
    <col min="14357" max="14360" width="13" customWidth="1"/>
    <col min="14361" max="14361" width="18.8984375" customWidth="1"/>
    <col min="14362" max="14362" width="7.5" customWidth="1"/>
    <col min="14363" max="14366" width="13" customWidth="1"/>
    <col min="14367" max="14367" width="18.3984375" customWidth="1"/>
    <col min="14368" max="14368" width="9.19921875" customWidth="1"/>
    <col min="14369" max="14369" width="10.8984375" customWidth="1"/>
    <col min="14370" max="14370" width="10.3984375" bestFit="1" customWidth="1"/>
    <col min="14371" max="14371" width="12.59765625" bestFit="1" customWidth="1"/>
    <col min="14372" max="14372" width="12.09765625" bestFit="1" customWidth="1"/>
    <col min="14373" max="14373" width="23.5" customWidth="1"/>
    <col min="14374" max="14374" width="8.3984375" customWidth="1"/>
    <col min="14379" max="14379" width="21.59765625" customWidth="1"/>
    <col min="14380" max="14380" width="13.5" customWidth="1"/>
    <col min="14381" max="14381" width="12.69921875" customWidth="1"/>
    <col min="14382" max="14382" width="10.3984375" bestFit="1" customWidth="1"/>
    <col min="14383" max="14383" width="9.8984375" customWidth="1"/>
    <col min="14384" max="14384" width="9.59765625" customWidth="1"/>
    <col min="14385" max="14385" width="33.59765625" bestFit="1" customWidth="1"/>
    <col min="14593" max="14593" width="21.19921875" customWidth="1"/>
    <col min="14594" max="14594" width="7.5" customWidth="1"/>
    <col min="14595" max="14596" width="11.3984375" bestFit="1" customWidth="1"/>
    <col min="14597" max="14597" width="13.3984375" bestFit="1" customWidth="1"/>
    <col min="14598" max="14598" width="12.69921875" bestFit="1" customWidth="1"/>
    <col min="14599" max="14599" width="21.09765625" customWidth="1"/>
    <col min="14600" max="14600" width="7.5" customWidth="1"/>
    <col min="14601" max="14602" width="11.3984375" bestFit="1" customWidth="1"/>
    <col min="14603" max="14603" width="13.3984375" bestFit="1" customWidth="1"/>
    <col min="14604" max="14604" width="13" customWidth="1"/>
    <col min="14605" max="14605" width="19.19921875" customWidth="1"/>
    <col min="14606" max="14606" width="7.5" customWidth="1"/>
    <col min="14607" max="14608" width="13" customWidth="1"/>
    <col min="14609" max="14609" width="12.59765625" bestFit="1" customWidth="1"/>
    <col min="14610" max="14610" width="13" customWidth="1"/>
    <col min="14611" max="14611" width="18.69921875" customWidth="1"/>
    <col min="14612" max="14612" width="7.5" customWidth="1"/>
    <col min="14613" max="14616" width="13" customWidth="1"/>
    <col min="14617" max="14617" width="18.8984375" customWidth="1"/>
    <col min="14618" max="14618" width="7.5" customWidth="1"/>
    <col min="14619" max="14622" width="13" customWidth="1"/>
    <col min="14623" max="14623" width="18.3984375" customWidth="1"/>
    <col min="14624" max="14624" width="9.19921875" customWidth="1"/>
    <col min="14625" max="14625" width="10.8984375" customWidth="1"/>
    <col min="14626" max="14626" width="10.3984375" bestFit="1" customWidth="1"/>
    <col min="14627" max="14627" width="12.59765625" bestFit="1" customWidth="1"/>
    <col min="14628" max="14628" width="12.09765625" bestFit="1" customWidth="1"/>
    <col min="14629" max="14629" width="23.5" customWidth="1"/>
    <col min="14630" max="14630" width="8.3984375" customWidth="1"/>
    <col min="14635" max="14635" width="21.59765625" customWidth="1"/>
    <col min="14636" max="14636" width="13.5" customWidth="1"/>
    <col min="14637" max="14637" width="12.69921875" customWidth="1"/>
    <col min="14638" max="14638" width="10.3984375" bestFit="1" customWidth="1"/>
    <col min="14639" max="14639" width="9.8984375" customWidth="1"/>
    <col min="14640" max="14640" width="9.59765625" customWidth="1"/>
    <col min="14641" max="14641" width="33.59765625" bestFit="1" customWidth="1"/>
    <col min="14849" max="14849" width="21.19921875" customWidth="1"/>
    <col min="14850" max="14850" width="7.5" customWidth="1"/>
    <col min="14851" max="14852" width="11.3984375" bestFit="1" customWidth="1"/>
    <col min="14853" max="14853" width="13.3984375" bestFit="1" customWidth="1"/>
    <col min="14854" max="14854" width="12.69921875" bestFit="1" customWidth="1"/>
    <col min="14855" max="14855" width="21.09765625" customWidth="1"/>
    <col min="14856" max="14856" width="7.5" customWidth="1"/>
    <col min="14857" max="14858" width="11.3984375" bestFit="1" customWidth="1"/>
    <col min="14859" max="14859" width="13.3984375" bestFit="1" customWidth="1"/>
    <col min="14860" max="14860" width="13" customWidth="1"/>
    <col min="14861" max="14861" width="19.19921875" customWidth="1"/>
    <col min="14862" max="14862" width="7.5" customWidth="1"/>
    <col min="14863" max="14864" width="13" customWidth="1"/>
    <col min="14865" max="14865" width="12.59765625" bestFit="1" customWidth="1"/>
    <col min="14866" max="14866" width="13" customWidth="1"/>
    <col min="14867" max="14867" width="18.69921875" customWidth="1"/>
    <col min="14868" max="14868" width="7.5" customWidth="1"/>
    <col min="14869" max="14872" width="13" customWidth="1"/>
    <col min="14873" max="14873" width="18.8984375" customWidth="1"/>
    <col min="14874" max="14874" width="7.5" customWidth="1"/>
    <col min="14875" max="14878" width="13" customWidth="1"/>
    <col min="14879" max="14879" width="18.3984375" customWidth="1"/>
    <col min="14880" max="14880" width="9.19921875" customWidth="1"/>
    <col min="14881" max="14881" width="10.8984375" customWidth="1"/>
    <col min="14882" max="14882" width="10.3984375" bestFit="1" customWidth="1"/>
    <col min="14883" max="14883" width="12.59765625" bestFit="1" customWidth="1"/>
    <col min="14884" max="14884" width="12.09765625" bestFit="1" customWidth="1"/>
    <col min="14885" max="14885" width="23.5" customWidth="1"/>
    <col min="14886" max="14886" width="8.3984375" customWidth="1"/>
    <col min="14891" max="14891" width="21.59765625" customWidth="1"/>
    <col min="14892" max="14892" width="13.5" customWidth="1"/>
    <col min="14893" max="14893" width="12.69921875" customWidth="1"/>
    <col min="14894" max="14894" width="10.3984375" bestFit="1" customWidth="1"/>
    <col min="14895" max="14895" width="9.8984375" customWidth="1"/>
    <col min="14896" max="14896" width="9.59765625" customWidth="1"/>
    <col min="14897" max="14897" width="33.59765625" bestFit="1" customWidth="1"/>
    <col min="15105" max="15105" width="21.19921875" customWidth="1"/>
    <col min="15106" max="15106" width="7.5" customWidth="1"/>
    <col min="15107" max="15108" width="11.3984375" bestFit="1" customWidth="1"/>
    <col min="15109" max="15109" width="13.3984375" bestFit="1" customWidth="1"/>
    <col min="15110" max="15110" width="12.69921875" bestFit="1" customWidth="1"/>
    <col min="15111" max="15111" width="21.09765625" customWidth="1"/>
    <col min="15112" max="15112" width="7.5" customWidth="1"/>
    <col min="15113" max="15114" width="11.3984375" bestFit="1" customWidth="1"/>
    <col min="15115" max="15115" width="13.3984375" bestFit="1" customWidth="1"/>
    <col min="15116" max="15116" width="13" customWidth="1"/>
    <col min="15117" max="15117" width="19.19921875" customWidth="1"/>
    <col min="15118" max="15118" width="7.5" customWidth="1"/>
    <col min="15119" max="15120" width="13" customWidth="1"/>
    <col min="15121" max="15121" width="12.59765625" bestFit="1" customWidth="1"/>
    <col min="15122" max="15122" width="13" customWidth="1"/>
    <col min="15123" max="15123" width="18.69921875" customWidth="1"/>
    <col min="15124" max="15124" width="7.5" customWidth="1"/>
    <col min="15125" max="15128" width="13" customWidth="1"/>
    <col min="15129" max="15129" width="18.8984375" customWidth="1"/>
    <col min="15130" max="15130" width="7.5" customWidth="1"/>
    <col min="15131" max="15134" width="13" customWidth="1"/>
    <col min="15135" max="15135" width="18.3984375" customWidth="1"/>
    <col min="15136" max="15136" width="9.19921875" customWidth="1"/>
    <col min="15137" max="15137" width="10.8984375" customWidth="1"/>
    <col min="15138" max="15138" width="10.3984375" bestFit="1" customWidth="1"/>
    <col min="15139" max="15139" width="12.59765625" bestFit="1" customWidth="1"/>
    <col min="15140" max="15140" width="12.09765625" bestFit="1" customWidth="1"/>
    <col min="15141" max="15141" width="23.5" customWidth="1"/>
    <col min="15142" max="15142" width="8.3984375" customWidth="1"/>
    <col min="15147" max="15147" width="21.59765625" customWidth="1"/>
    <col min="15148" max="15148" width="13.5" customWidth="1"/>
    <col min="15149" max="15149" width="12.69921875" customWidth="1"/>
    <col min="15150" max="15150" width="10.3984375" bestFit="1" customWidth="1"/>
    <col min="15151" max="15151" width="9.8984375" customWidth="1"/>
    <col min="15152" max="15152" width="9.59765625" customWidth="1"/>
    <col min="15153" max="15153" width="33.59765625" bestFit="1" customWidth="1"/>
    <col min="15361" max="15361" width="21.19921875" customWidth="1"/>
    <col min="15362" max="15362" width="7.5" customWidth="1"/>
    <col min="15363" max="15364" width="11.3984375" bestFit="1" customWidth="1"/>
    <col min="15365" max="15365" width="13.3984375" bestFit="1" customWidth="1"/>
    <col min="15366" max="15366" width="12.69921875" bestFit="1" customWidth="1"/>
    <col min="15367" max="15367" width="21.09765625" customWidth="1"/>
    <col min="15368" max="15368" width="7.5" customWidth="1"/>
    <col min="15369" max="15370" width="11.3984375" bestFit="1" customWidth="1"/>
    <col min="15371" max="15371" width="13.3984375" bestFit="1" customWidth="1"/>
    <col min="15372" max="15372" width="13" customWidth="1"/>
    <col min="15373" max="15373" width="19.19921875" customWidth="1"/>
    <col min="15374" max="15374" width="7.5" customWidth="1"/>
    <col min="15375" max="15376" width="13" customWidth="1"/>
    <col min="15377" max="15377" width="12.59765625" bestFit="1" customWidth="1"/>
    <col min="15378" max="15378" width="13" customWidth="1"/>
    <col min="15379" max="15379" width="18.69921875" customWidth="1"/>
    <col min="15380" max="15380" width="7.5" customWidth="1"/>
    <col min="15381" max="15384" width="13" customWidth="1"/>
    <col min="15385" max="15385" width="18.8984375" customWidth="1"/>
    <col min="15386" max="15386" width="7.5" customWidth="1"/>
    <col min="15387" max="15390" width="13" customWidth="1"/>
    <col min="15391" max="15391" width="18.3984375" customWidth="1"/>
    <col min="15392" max="15392" width="9.19921875" customWidth="1"/>
    <col min="15393" max="15393" width="10.8984375" customWidth="1"/>
    <col min="15394" max="15394" width="10.3984375" bestFit="1" customWidth="1"/>
    <col min="15395" max="15395" width="12.59765625" bestFit="1" customWidth="1"/>
    <col min="15396" max="15396" width="12.09765625" bestFit="1" customWidth="1"/>
    <col min="15397" max="15397" width="23.5" customWidth="1"/>
    <col min="15398" max="15398" width="8.3984375" customWidth="1"/>
    <col min="15403" max="15403" width="21.59765625" customWidth="1"/>
    <col min="15404" max="15404" width="13.5" customWidth="1"/>
    <col min="15405" max="15405" width="12.69921875" customWidth="1"/>
    <col min="15406" max="15406" width="10.3984375" bestFit="1" customWidth="1"/>
    <col min="15407" max="15407" width="9.8984375" customWidth="1"/>
    <col min="15408" max="15408" width="9.59765625" customWidth="1"/>
    <col min="15409" max="15409" width="33.59765625" bestFit="1" customWidth="1"/>
    <col min="15617" max="15617" width="21.19921875" customWidth="1"/>
    <col min="15618" max="15618" width="7.5" customWidth="1"/>
    <col min="15619" max="15620" width="11.3984375" bestFit="1" customWidth="1"/>
    <col min="15621" max="15621" width="13.3984375" bestFit="1" customWidth="1"/>
    <col min="15622" max="15622" width="12.69921875" bestFit="1" customWidth="1"/>
    <col min="15623" max="15623" width="21.09765625" customWidth="1"/>
    <col min="15624" max="15624" width="7.5" customWidth="1"/>
    <col min="15625" max="15626" width="11.3984375" bestFit="1" customWidth="1"/>
    <col min="15627" max="15627" width="13.3984375" bestFit="1" customWidth="1"/>
    <col min="15628" max="15628" width="13" customWidth="1"/>
    <col min="15629" max="15629" width="19.19921875" customWidth="1"/>
    <col min="15630" max="15630" width="7.5" customWidth="1"/>
    <col min="15631" max="15632" width="13" customWidth="1"/>
    <col min="15633" max="15633" width="12.59765625" bestFit="1" customWidth="1"/>
    <col min="15634" max="15634" width="13" customWidth="1"/>
    <col min="15635" max="15635" width="18.69921875" customWidth="1"/>
    <col min="15636" max="15636" width="7.5" customWidth="1"/>
    <col min="15637" max="15640" width="13" customWidth="1"/>
    <col min="15641" max="15641" width="18.8984375" customWidth="1"/>
    <col min="15642" max="15642" width="7.5" customWidth="1"/>
    <col min="15643" max="15646" width="13" customWidth="1"/>
    <col min="15647" max="15647" width="18.3984375" customWidth="1"/>
    <col min="15648" max="15648" width="9.19921875" customWidth="1"/>
    <col min="15649" max="15649" width="10.8984375" customWidth="1"/>
    <col min="15650" max="15650" width="10.3984375" bestFit="1" customWidth="1"/>
    <col min="15651" max="15651" width="12.59765625" bestFit="1" customWidth="1"/>
    <col min="15652" max="15652" width="12.09765625" bestFit="1" customWidth="1"/>
    <col min="15653" max="15653" width="23.5" customWidth="1"/>
    <col min="15654" max="15654" width="8.3984375" customWidth="1"/>
    <col min="15659" max="15659" width="21.59765625" customWidth="1"/>
    <col min="15660" max="15660" width="13.5" customWidth="1"/>
    <col min="15661" max="15661" width="12.69921875" customWidth="1"/>
    <col min="15662" max="15662" width="10.3984375" bestFit="1" customWidth="1"/>
    <col min="15663" max="15663" width="9.8984375" customWidth="1"/>
    <col min="15664" max="15664" width="9.59765625" customWidth="1"/>
    <col min="15665" max="15665" width="33.59765625" bestFit="1" customWidth="1"/>
    <col min="15873" max="15873" width="21.19921875" customWidth="1"/>
    <col min="15874" max="15874" width="7.5" customWidth="1"/>
    <col min="15875" max="15876" width="11.3984375" bestFit="1" customWidth="1"/>
    <col min="15877" max="15877" width="13.3984375" bestFit="1" customWidth="1"/>
    <col min="15878" max="15878" width="12.69921875" bestFit="1" customWidth="1"/>
    <col min="15879" max="15879" width="21.09765625" customWidth="1"/>
    <col min="15880" max="15880" width="7.5" customWidth="1"/>
    <col min="15881" max="15882" width="11.3984375" bestFit="1" customWidth="1"/>
    <col min="15883" max="15883" width="13.3984375" bestFit="1" customWidth="1"/>
    <col min="15884" max="15884" width="13" customWidth="1"/>
    <col min="15885" max="15885" width="19.19921875" customWidth="1"/>
    <col min="15886" max="15886" width="7.5" customWidth="1"/>
    <col min="15887" max="15888" width="13" customWidth="1"/>
    <col min="15889" max="15889" width="12.59765625" bestFit="1" customWidth="1"/>
    <col min="15890" max="15890" width="13" customWidth="1"/>
    <col min="15891" max="15891" width="18.69921875" customWidth="1"/>
    <col min="15892" max="15892" width="7.5" customWidth="1"/>
    <col min="15893" max="15896" width="13" customWidth="1"/>
    <col min="15897" max="15897" width="18.8984375" customWidth="1"/>
    <col min="15898" max="15898" width="7.5" customWidth="1"/>
    <col min="15899" max="15902" width="13" customWidth="1"/>
    <col min="15903" max="15903" width="18.3984375" customWidth="1"/>
    <col min="15904" max="15904" width="9.19921875" customWidth="1"/>
    <col min="15905" max="15905" width="10.8984375" customWidth="1"/>
    <col min="15906" max="15906" width="10.3984375" bestFit="1" customWidth="1"/>
    <col min="15907" max="15907" width="12.59765625" bestFit="1" customWidth="1"/>
    <col min="15908" max="15908" width="12.09765625" bestFit="1" customWidth="1"/>
    <col min="15909" max="15909" width="23.5" customWidth="1"/>
    <col min="15910" max="15910" width="8.3984375" customWidth="1"/>
    <col min="15915" max="15915" width="21.59765625" customWidth="1"/>
    <col min="15916" max="15916" width="13.5" customWidth="1"/>
    <col min="15917" max="15917" width="12.69921875" customWidth="1"/>
    <col min="15918" max="15918" width="10.3984375" bestFit="1" customWidth="1"/>
    <col min="15919" max="15919" width="9.8984375" customWidth="1"/>
    <col min="15920" max="15920" width="9.59765625" customWidth="1"/>
    <col min="15921" max="15921" width="33.59765625" bestFit="1" customWidth="1"/>
    <col min="16129" max="16129" width="21.19921875" customWidth="1"/>
    <col min="16130" max="16130" width="7.5" customWidth="1"/>
    <col min="16131" max="16132" width="11.3984375" bestFit="1" customWidth="1"/>
    <col min="16133" max="16133" width="13.3984375" bestFit="1" customWidth="1"/>
    <col min="16134" max="16134" width="12.69921875" bestFit="1" customWidth="1"/>
    <col min="16135" max="16135" width="21.09765625" customWidth="1"/>
    <col min="16136" max="16136" width="7.5" customWidth="1"/>
    <col min="16137" max="16138" width="11.3984375" bestFit="1" customWidth="1"/>
    <col min="16139" max="16139" width="13.3984375" bestFit="1" customWidth="1"/>
    <col min="16140" max="16140" width="13" customWidth="1"/>
    <col min="16141" max="16141" width="19.19921875" customWidth="1"/>
    <col min="16142" max="16142" width="7.5" customWidth="1"/>
    <col min="16143" max="16144" width="13" customWidth="1"/>
    <col min="16145" max="16145" width="12.59765625" bestFit="1" customWidth="1"/>
    <col min="16146" max="16146" width="13" customWidth="1"/>
    <col min="16147" max="16147" width="18.69921875" customWidth="1"/>
    <col min="16148" max="16148" width="7.5" customWidth="1"/>
    <col min="16149" max="16152" width="13" customWidth="1"/>
    <col min="16153" max="16153" width="18.8984375" customWidth="1"/>
    <col min="16154" max="16154" width="7.5" customWidth="1"/>
    <col min="16155" max="16158" width="13" customWidth="1"/>
    <col min="16159" max="16159" width="18.3984375" customWidth="1"/>
    <col min="16160" max="16160" width="9.19921875" customWidth="1"/>
    <col min="16161" max="16161" width="10.8984375" customWidth="1"/>
    <col min="16162" max="16162" width="10.3984375" bestFit="1" customWidth="1"/>
    <col min="16163" max="16163" width="12.59765625" bestFit="1" customWidth="1"/>
    <col min="16164" max="16164" width="12.09765625" bestFit="1" customWidth="1"/>
    <col min="16165" max="16165" width="23.5" customWidth="1"/>
    <col min="16166" max="16166" width="8.3984375" customWidth="1"/>
    <col min="16171" max="16171" width="21.59765625" customWidth="1"/>
    <col min="16172" max="16172" width="13.5" customWidth="1"/>
    <col min="16173" max="16173" width="12.69921875" customWidth="1"/>
    <col min="16174" max="16174" width="10.3984375" bestFit="1" customWidth="1"/>
    <col min="16175" max="16175" width="9.8984375" customWidth="1"/>
    <col min="16176" max="16176" width="9.59765625" customWidth="1"/>
    <col min="16177" max="16177" width="33.59765625" bestFit="1" customWidth="1"/>
  </cols>
  <sheetData>
    <row r="1" spans="1:42" ht="15.75" hidden="1" customHeight="1" thickBot="1" x14ac:dyDescent="0.3"/>
    <row r="2" spans="1:42" ht="80.25" customHeight="1" thickBot="1" x14ac:dyDescent="0.35">
      <c r="A2" s="138" t="s">
        <v>118</v>
      </c>
      <c r="B2" s="126"/>
      <c r="C2" s="126"/>
      <c r="D2" s="126"/>
      <c r="E2" s="126"/>
      <c r="F2" s="127"/>
      <c r="G2" s="138" t="s">
        <v>118</v>
      </c>
      <c r="H2" s="126"/>
      <c r="I2" s="126"/>
      <c r="J2" s="126"/>
      <c r="K2" s="126"/>
      <c r="L2" s="127"/>
      <c r="M2" s="138" t="s">
        <v>118</v>
      </c>
      <c r="N2" s="126"/>
      <c r="O2" s="126"/>
      <c r="P2" s="126"/>
      <c r="Q2" s="126"/>
      <c r="R2" s="127"/>
      <c r="S2" s="138" t="s">
        <v>118</v>
      </c>
      <c r="T2" s="126"/>
      <c r="U2" s="126"/>
      <c r="V2" s="126"/>
      <c r="W2" s="126"/>
      <c r="X2" s="127"/>
      <c r="Y2" s="138" t="s">
        <v>118</v>
      </c>
      <c r="Z2" s="126"/>
      <c r="AA2" s="126"/>
      <c r="AB2" s="126"/>
      <c r="AC2" s="126"/>
      <c r="AD2" s="127"/>
      <c r="AE2" s="139" t="s">
        <v>118</v>
      </c>
      <c r="AF2" s="128"/>
      <c r="AG2" s="128"/>
      <c r="AH2" s="128"/>
      <c r="AI2" s="128"/>
      <c r="AJ2" s="129"/>
      <c r="AK2" s="139" t="s">
        <v>118</v>
      </c>
      <c r="AL2" s="128"/>
      <c r="AM2" s="128"/>
      <c r="AN2" s="128"/>
      <c r="AO2" s="128"/>
      <c r="AP2" s="129"/>
    </row>
    <row r="3" spans="1:42" ht="25.5" customHeight="1" thickBot="1" x14ac:dyDescent="0.35">
      <c r="A3" s="14" t="s">
        <v>6</v>
      </c>
      <c r="B3" s="126" t="str">
        <f>Titel!$D$20</f>
        <v>&lt; bitte eintragen &gt;</v>
      </c>
      <c r="C3" s="126"/>
      <c r="D3" s="126"/>
      <c r="E3" s="126"/>
      <c r="F3" s="127"/>
      <c r="G3" s="14" t="s">
        <v>6</v>
      </c>
      <c r="H3" s="126" t="str">
        <f>Titel!$D$20</f>
        <v>&lt; bitte eintragen &gt;</v>
      </c>
      <c r="I3" s="126"/>
      <c r="J3" s="126"/>
      <c r="K3" s="126"/>
      <c r="L3" s="127"/>
      <c r="M3" s="14" t="s">
        <v>6</v>
      </c>
      <c r="N3" s="126" t="str">
        <f>Titel!$D$20</f>
        <v>&lt; bitte eintragen &gt;</v>
      </c>
      <c r="O3" s="126"/>
      <c r="P3" s="126"/>
      <c r="Q3" s="126"/>
      <c r="R3" s="127"/>
      <c r="S3" s="14" t="s">
        <v>6</v>
      </c>
      <c r="T3" s="126" t="str">
        <f>Titel!$D$20</f>
        <v>&lt; bitte eintragen &gt;</v>
      </c>
      <c r="U3" s="126"/>
      <c r="V3" s="126"/>
      <c r="W3" s="126"/>
      <c r="X3" s="127"/>
      <c r="Y3" s="14" t="s">
        <v>6</v>
      </c>
      <c r="Z3" s="126" t="str">
        <f>Titel!$D$20</f>
        <v>&lt; bitte eintragen &gt;</v>
      </c>
      <c r="AA3" s="126"/>
      <c r="AB3" s="126"/>
      <c r="AC3" s="126"/>
      <c r="AD3" s="127"/>
      <c r="AE3" s="15" t="s">
        <v>6</v>
      </c>
      <c r="AF3" s="128" t="str">
        <f>Titel!$D$20</f>
        <v>&lt; bitte eintragen &gt;</v>
      </c>
      <c r="AG3" s="128"/>
      <c r="AH3" s="128"/>
      <c r="AI3" s="128"/>
      <c r="AJ3" s="129"/>
      <c r="AK3" s="15" t="s">
        <v>6</v>
      </c>
      <c r="AL3" s="128" t="str">
        <f>Titel!$D$20</f>
        <v>&lt; bitte eintragen &gt;</v>
      </c>
      <c r="AM3" s="128"/>
      <c r="AN3" s="128"/>
      <c r="AO3" s="128"/>
      <c r="AP3" s="129"/>
    </row>
    <row r="4" spans="1:42" ht="25.5" customHeight="1" thickBot="1" x14ac:dyDescent="0.35">
      <c r="A4" s="14" t="s">
        <v>7</v>
      </c>
      <c r="B4" s="126" t="str">
        <f>Titel!$D$18</f>
        <v>&lt; bitte eintragen &gt;</v>
      </c>
      <c r="C4" s="126"/>
      <c r="D4" s="126"/>
      <c r="E4" s="126"/>
      <c r="F4" s="127"/>
      <c r="G4" s="14" t="s">
        <v>7</v>
      </c>
      <c r="H4" s="126" t="str">
        <f>Titel!$D$18</f>
        <v>&lt; bitte eintragen &gt;</v>
      </c>
      <c r="I4" s="126"/>
      <c r="J4" s="126"/>
      <c r="K4" s="126"/>
      <c r="L4" s="127"/>
      <c r="M4" s="14" t="s">
        <v>7</v>
      </c>
      <c r="N4" s="126" t="str">
        <f>Titel!$D$18</f>
        <v>&lt; bitte eintragen &gt;</v>
      </c>
      <c r="O4" s="126"/>
      <c r="P4" s="126"/>
      <c r="Q4" s="126"/>
      <c r="R4" s="127"/>
      <c r="S4" s="14" t="s">
        <v>7</v>
      </c>
      <c r="T4" s="126" t="str">
        <f>Titel!$D$18</f>
        <v>&lt; bitte eintragen &gt;</v>
      </c>
      <c r="U4" s="126"/>
      <c r="V4" s="126"/>
      <c r="W4" s="126"/>
      <c r="X4" s="127"/>
      <c r="Y4" s="14" t="s">
        <v>7</v>
      </c>
      <c r="Z4" s="126" t="str">
        <f>Titel!$D$18</f>
        <v>&lt; bitte eintragen &gt;</v>
      </c>
      <c r="AA4" s="126"/>
      <c r="AB4" s="126"/>
      <c r="AC4" s="126"/>
      <c r="AD4" s="127"/>
      <c r="AE4" s="15" t="s">
        <v>7</v>
      </c>
      <c r="AF4" s="128" t="str">
        <f>Titel!$D$18</f>
        <v>&lt; bitte eintragen &gt;</v>
      </c>
      <c r="AG4" s="128"/>
      <c r="AH4" s="128"/>
      <c r="AI4" s="128"/>
      <c r="AJ4" s="129"/>
      <c r="AK4" s="15" t="s">
        <v>7</v>
      </c>
      <c r="AL4" s="128" t="str">
        <f>Titel!$D$18</f>
        <v>&lt; bitte eintragen &gt;</v>
      </c>
      <c r="AM4" s="128"/>
      <c r="AN4" s="128"/>
      <c r="AO4" s="128"/>
      <c r="AP4" s="129"/>
    </row>
    <row r="5" spans="1:42" ht="21.75" customHeight="1" thickBot="1" x14ac:dyDescent="0.35">
      <c r="A5" s="16">
        <f>Titel!$D$22</f>
        <v>2018</v>
      </c>
      <c r="B5" s="123" t="s">
        <v>55</v>
      </c>
      <c r="C5" s="124"/>
      <c r="D5" s="124"/>
      <c r="E5" s="124"/>
      <c r="F5" s="125"/>
      <c r="G5" s="16">
        <f>Titel!$D$22</f>
        <v>2018</v>
      </c>
      <c r="H5" s="123" t="s">
        <v>55</v>
      </c>
      <c r="I5" s="124"/>
      <c r="J5" s="124"/>
      <c r="K5" s="124"/>
      <c r="L5" s="125"/>
      <c r="M5" s="16">
        <f>Titel!$D$22</f>
        <v>2018</v>
      </c>
      <c r="N5" s="123" t="s">
        <v>55</v>
      </c>
      <c r="O5" s="124"/>
      <c r="P5" s="124"/>
      <c r="Q5" s="124"/>
      <c r="R5" s="125"/>
      <c r="S5" s="16">
        <f>Titel!$D$22</f>
        <v>2018</v>
      </c>
      <c r="T5" s="123" t="s">
        <v>55</v>
      </c>
      <c r="U5" s="124"/>
      <c r="V5" s="124"/>
      <c r="W5" s="124"/>
      <c r="X5" s="125"/>
      <c r="Y5" s="16">
        <f>Titel!$D$22</f>
        <v>2018</v>
      </c>
      <c r="Z5" s="123" t="s">
        <v>55</v>
      </c>
      <c r="AA5" s="124"/>
      <c r="AB5" s="124"/>
      <c r="AC5" s="124"/>
      <c r="AD5" s="125"/>
      <c r="AE5" s="16">
        <f>Titel!$D$22</f>
        <v>2018</v>
      </c>
      <c r="AF5" s="123" t="s">
        <v>55</v>
      </c>
      <c r="AG5" s="124"/>
      <c r="AH5" s="124"/>
      <c r="AI5" s="124"/>
      <c r="AJ5" s="125"/>
      <c r="AK5" s="16">
        <f>Titel!$D$22</f>
        <v>2018</v>
      </c>
      <c r="AL5" s="123" t="s">
        <v>55</v>
      </c>
      <c r="AM5" s="124"/>
      <c r="AN5" s="124"/>
      <c r="AO5" s="124"/>
      <c r="AP5" s="125"/>
    </row>
    <row r="6" spans="1:42" ht="17.25" customHeight="1" x14ac:dyDescent="0.25">
      <c r="A6" s="17" t="s">
        <v>8</v>
      </c>
      <c r="B6" s="18"/>
      <c r="C6" s="19" t="s">
        <v>9</v>
      </c>
      <c r="D6" s="20" t="s">
        <v>9</v>
      </c>
      <c r="E6" s="21"/>
      <c r="F6" s="20" t="s">
        <v>10</v>
      </c>
      <c r="G6" s="17" t="s">
        <v>8</v>
      </c>
      <c r="H6" s="18"/>
      <c r="I6" s="19" t="s">
        <v>9</v>
      </c>
      <c r="J6" s="20" t="s">
        <v>9</v>
      </c>
      <c r="K6" s="21"/>
      <c r="L6" s="20" t="s">
        <v>10</v>
      </c>
      <c r="M6" s="17" t="s">
        <v>8</v>
      </c>
      <c r="N6" s="18"/>
      <c r="O6" s="19" t="s">
        <v>9</v>
      </c>
      <c r="P6" s="20" t="s">
        <v>9</v>
      </c>
      <c r="Q6" s="21"/>
      <c r="R6" s="20" t="s">
        <v>10</v>
      </c>
      <c r="S6" s="17" t="s">
        <v>8</v>
      </c>
      <c r="T6" s="18"/>
      <c r="U6" s="19" t="s">
        <v>9</v>
      </c>
      <c r="V6" s="20" t="s">
        <v>9</v>
      </c>
      <c r="W6" s="21"/>
      <c r="X6" s="20" t="s">
        <v>10</v>
      </c>
      <c r="Y6" s="17" t="s">
        <v>8</v>
      </c>
      <c r="Z6" s="18"/>
      <c r="AA6" s="19" t="s">
        <v>9</v>
      </c>
      <c r="AB6" s="20" t="s">
        <v>9</v>
      </c>
      <c r="AC6" s="21"/>
      <c r="AD6" s="20" t="s">
        <v>10</v>
      </c>
      <c r="AE6" s="17" t="s">
        <v>8</v>
      </c>
      <c r="AF6" s="18"/>
      <c r="AG6" s="19" t="s">
        <v>9</v>
      </c>
      <c r="AH6" s="20" t="s">
        <v>9</v>
      </c>
      <c r="AI6" s="21"/>
      <c r="AJ6" s="20" t="s">
        <v>10</v>
      </c>
      <c r="AK6" s="17" t="s">
        <v>8</v>
      </c>
      <c r="AL6" s="18"/>
      <c r="AM6" s="19" t="s">
        <v>9</v>
      </c>
      <c r="AN6" s="20" t="s">
        <v>9</v>
      </c>
      <c r="AO6" s="21"/>
      <c r="AP6" s="20" t="s">
        <v>10</v>
      </c>
    </row>
    <row r="7" spans="1:42" x14ac:dyDescent="0.25">
      <c r="A7" s="22" t="s">
        <v>11</v>
      </c>
      <c r="B7" s="23" t="s">
        <v>12</v>
      </c>
      <c r="C7" s="24" t="s">
        <v>13</v>
      </c>
      <c r="D7" s="25" t="s">
        <v>14</v>
      </c>
      <c r="E7" s="26"/>
      <c r="F7" s="25" t="s">
        <v>14</v>
      </c>
      <c r="G7" s="22" t="s">
        <v>11</v>
      </c>
      <c r="H7" s="23" t="s">
        <v>12</v>
      </c>
      <c r="I7" s="24" t="s">
        <v>13</v>
      </c>
      <c r="J7" s="25" t="s">
        <v>14</v>
      </c>
      <c r="K7" s="26"/>
      <c r="L7" s="25" t="s">
        <v>14</v>
      </c>
      <c r="M7" s="22" t="s">
        <v>11</v>
      </c>
      <c r="N7" s="23" t="s">
        <v>12</v>
      </c>
      <c r="O7" s="24" t="s">
        <v>13</v>
      </c>
      <c r="P7" s="25" t="s">
        <v>14</v>
      </c>
      <c r="Q7" s="26"/>
      <c r="R7" s="25" t="s">
        <v>14</v>
      </c>
      <c r="S7" s="22" t="s">
        <v>11</v>
      </c>
      <c r="T7" s="23" t="s">
        <v>12</v>
      </c>
      <c r="U7" s="24" t="s">
        <v>13</v>
      </c>
      <c r="V7" s="25" t="s">
        <v>14</v>
      </c>
      <c r="W7" s="26"/>
      <c r="X7" s="25" t="s">
        <v>14</v>
      </c>
      <c r="Y7" s="22" t="s">
        <v>11</v>
      </c>
      <c r="Z7" s="23" t="s">
        <v>12</v>
      </c>
      <c r="AA7" s="24" t="s">
        <v>13</v>
      </c>
      <c r="AB7" s="25" t="s">
        <v>14</v>
      </c>
      <c r="AC7" s="26"/>
      <c r="AD7" s="25" t="s">
        <v>14</v>
      </c>
      <c r="AE7" s="22" t="s">
        <v>11</v>
      </c>
      <c r="AF7" s="23" t="s">
        <v>12</v>
      </c>
      <c r="AG7" s="24" t="s">
        <v>13</v>
      </c>
      <c r="AH7" s="25" t="s">
        <v>14</v>
      </c>
      <c r="AI7" s="26"/>
      <c r="AJ7" s="25" t="s">
        <v>14</v>
      </c>
      <c r="AK7" s="22" t="s">
        <v>11</v>
      </c>
      <c r="AL7" s="23" t="s">
        <v>12</v>
      </c>
      <c r="AM7" s="24" t="s">
        <v>13</v>
      </c>
      <c r="AN7" s="25" t="s">
        <v>14</v>
      </c>
      <c r="AO7" s="26"/>
      <c r="AP7" s="25" t="s">
        <v>14</v>
      </c>
    </row>
    <row r="8" spans="1:42" x14ac:dyDescent="0.25">
      <c r="A8" s="27"/>
      <c r="B8" s="28"/>
      <c r="C8" s="29"/>
      <c r="D8" s="30"/>
      <c r="E8" s="31"/>
      <c r="F8" s="30"/>
      <c r="G8" s="27"/>
      <c r="H8" s="32"/>
      <c r="I8" s="29"/>
      <c r="J8" s="30"/>
      <c r="K8" s="31"/>
      <c r="L8" s="30"/>
      <c r="M8" s="27"/>
      <c r="N8" s="32"/>
      <c r="O8" s="33"/>
      <c r="P8" s="34"/>
      <c r="Q8" s="35"/>
      <c r="R8" s="34"/>
      <c r="S8" s="27"/>
      <c r="T8" s="28"/>
      <c r="U8" s="29"/>
      <c r="V8" s="30"/>
      <c r="W8" s="31"/>
      <c r="X8" s="30"/>
      <c r="Y8" s="27"/>
      <c r="Z8" s="32"/>
      <c r="AA8" s="29"/>
      <c r="AB8" s="30"/>
      <c r="AC8" s="31"/>
      <c r="AD8" s="30"/>
      <c r="AE8" s="27"/>
      <c r="AF8" s="36"/>
      <c r="AG8" s="37"/>
      <c r="AH8" s="38"/>
      <c r="AI8" s="39"/>
      <c r="AJ8" s="38"/>
      <c r="AK8" s="27"/>
      <c r="AL8" s="36"/>
      <c r="AM8" s="37"/>
      <c r="AN8" s="38"/>
      <c r="AO8" s="39"/>
      <c r="AP8" s="38"/>
    </row>
    <row r="9" spans="1:42" x14ac:dyDescent="0.25">
      <c r="A9" s="40" t="s">
        <v>15</v>
      </c>
      <c r="B9" s="28"/>
      <c r="C9" s="29"/>
      <c r="D9" s="30"/>
      <c r="E9" s="31"/>
      <c r="F9" s="30"/>
      <c r="G9" s="40" t="s">
        <v>16</v>
      </c>
      <c r="H9" s="32"/>
      <c r="I9" s="29"/>
      <c r="J9" s="30"/>
      <c r="K9" s="31"/>
      <c r="L9" s="30"/>
      <c r="M9" s="40" t="s">
        <v>17</v>
      </c>
      <c r="N9" s="32"/>
      <c r="O9" s="33"/>
      <c r="P9" s="34"/>
      <c r="Q9" s="35"/>
      <c r="R9" s="34"/>
      <c r="S9" s="40" t="s">
        <v>18</v>
      </c>
      <c r="T9" s="28"/>
      <c r="U9" s="29"/>
      <c r="V9" s="30"/>
      <c r="W9" s="31"/>
      <c r="X9" s="30"/>
      <c r="Y9" s="40" t="s">
        <v>19</v>
      </c>
      <c r="Z9" s="32"/>
      <c r="AA9" s="29"/>
      <c r="AB9" s="30"/>
      <c r="AC9" s="31"/>
      <c r="AD9" s="30"/>
      <c r="AE9" s="40" t="s">
        <v>20</v>
      </c>
      <c r="AF9" s="36"/>
      <c r="AG9" s="37"/>
      <c r="AH9" s="38"/>
      <c r="AI9" s="39"/>
      <c r="AJ9" s="38"/>
      <c r="AK9" s="40" t="s">
        <v>20</v>
      </c>
      <c r="AL9" s="36"/>
      <c r="AM9" s="37"/>
      <c r="AN9" s="38"/>
      <c r="AO9" s="39"/>
      <c r="AP9" s="38"/>
    </row>
    <row r="10" spans="1:42" x14ac:dyDescent="0.25">
      <c r="A10" s="27"/>
      <c r="B10" s="28"/>
      <c r="C10" s="29"/>
      <c r="D10" s="30"/>
      <c r="E10" s="31"/>
      <c r="F10" s="30"/>
      <c r="G10" s="27"/>
      <c r="H10" s="32"/>
      <c r="I10" s="29"/>
      <c r="J10" s="30"/>
      <c r="K10" s="31"/>
      <c r="L10" s="30"/>
      <c r="M10" s="40" t="s">
        <v>21</v>
      </c>
      <c r="N10" s="32"/>
      <c r="O10" s="33"/>
      <c r="P10" s="34"/>
      <c r="Q10" s="35"/>
      <c r="R10" s="34"/>
      <c r="S10" s="40" t="s">
        <v>21</v>
      </c>
      <c r="T10" s="28"/>
      <c r="U10" s="29"/>
      <c r="V10" s="30"/>
      <c r="W10" s="31"/>
      <c r="X10" s="30"/>
      <c r="Y10" s="27"/>
      <c r="Z10" s="32"/>
      <c r="AA10" s="29"/>
      <c r="AB10" s="30"/>
      <c r="AC10" s="31"/>
      <c r="AD10" s="30"/>
      <c r="AE10" s="40" t="s">
        <v>22</v>
      </c>
      <c r="AF10" s="36"/>
      <c r="AG10" s="37"/>
      <c r="AH10" s="38"/>
      <c r="AI10" s="39"/>
      <c r="AJ10" s="38"/>
      <c r="AK10" s="40" t="s">
        <v>23</v>
      </c>
      <c r="AL10" s="36"/>
      <c r="AM10" s="37"/>
      <c r="AN10" s="38"/>
      <c r="AO10" s="39"/>
      <c r="AP10" s="38"/>
    </row>
    <row r="11" spans="1:42" x14ac:dyDescent="0.25">
      <c r="A11" s="27" t="s">
        <v>24</v>
      </c>
      <c r="B11" s="105">
        <v>0</v>
      </c>
      <c r="C11" s="109"/>
      <c r="D11" s="104"/>
      <c r="E11" s="31"/>
      <c r="F11" s="104"/>
      <c r="G11" s="27" t="s">
        <v>24</v>
      </c>
      <c r="H11" s="105">
        <v>0</v>
      </c>
      <c r="I11" s="109"/>
      <c r="J11" s="104"/>
      <c r="K11" s="31"/>
      <c r="L11" s="104"/>
      <c r="M11" s="27" t="s">
        <v>24</v>
      </c>
      <c r="N11" s="105">
        <v>0</v>
      </c>
      <c r="O11" s="109"/>
      <c r="P11" s="104"/>
      <c r="Q11" s="31"/>
      <c r="R11" s="104"/>
      <c r="S11" s="27" t="s">
        <v>24</v>
      </c>
      <c r="T11" s="105">
        <v>0</v>
      </c>
      <c r="U11" s="109"/>
      <c r="V11" s="104"/>
      <c r="W11" s="31"/>
      <c r="X11" s="104"/>
      <c r="Y11" s="27" t="s">
        <v>24</v>
      </c>
      <c r="Z11" s="105">
        <v>0</v>
      </c>
      <c r="AA11" s="109"/>
      <c r="AB11" s="104"/>
      <c r="AC11" s="31"/>
      <c r="AD11" s="104"/>
      <c r="AE11" s="27" t="s">
        <v>24</v>
      </c>
      <c r="AF11" s="106">
        <v>0</v>
      </c>
      <c r="AG11" s="109"/>
      <c r="AH11" s="104"/>
      <c r="AI11" s="31"/>
      <c r="AJ11" s="104"/>
      <c r="AK11" s="27" t="s">
        <v>24</v>
      </c>
      <c r="AL11" s="106">
        <v>0</v>
      </c>
      <c r="AM11" s="109"/>
      <c r="AN11" s="104"/>
      <c r="AO11" s="31"/>
      <c r="AP11" s="104"/>
    </row>
    <row r="12" spans="1:42" x14ac:dyDescent="0.25">
      <c r="A12" s="27" t="s">
        <v>25</v>
      </c>
      <c r="B12" s="105">
        <v>0</v>
      </c>
      <c r="C12" s="109"/>
      <c r="D12" s="104"/>
      <c r="E12" s="31"/>
      <c r="F12" s="104"/>
      <c r="G12" s="27" t="s">
        <v>25</v>
      </c>
      <c r="H12" s="105">
        <v>0</v>
      </c>
      <c r="I12" s="109"/>
      <c r="J12" s="104"/>
      <c r="K12" s="31"/>
      <c r="L12" s="104"/>
      <c r="M12" s="27" t="s">
        <v>25</v>
      </c>
      <c r="N12" s="105">
        <v>0</v>
      </c>
      <c r="O12" s="109"/>
      <c r="P12" s="104"/>
      <c r="Q12" s="31"/>
      <c r="R12" s="104"/>
      <c r="S12" s="27" t="s">
        <v>25</v>
      </c>
      <c r="T12" s="105">
        <v>0</v>
      </c>
      <c r="U12" s="109"/>
      <c r="V12" s="104"/>
      <c r="W12" s="31"/>
      <c r="X12" s="104"/>
      <c r="Y12" s="27" t="s">
        <v>25</v>
      </c>
      <c r="Z12" s="105">
        <v>0</v>
      </c>
      <c r="AA12" s="109"/>
      <c r="AB12" s="104"/>
      <c r="AC12" s="31"/>
      <c r="AD12" s="104"/>
      <c r="AE12" s="27" t="s">
        <v>25</v>
      </c>
      <c r="AF12" s="106">
        <v>0</v>
      </c>
      <c r="AG12" s="109"/>
      <c r="AH12" s="104"/>
      <c r="AI12" s="31"/>
      <c r="AJ12" s="104"/>
      <c r="AK12" s="27" t="s">
        <v>25</v>
      </c>
      <c r="AL12" s="106">
        <v>0</v>
      </c>
      <c r="AM12" s="109"/>
      <c r="AN12" s="104"/>
      <c r="AO12" s="31"/>
      <c r="AP12" s="104"/>
    </row>
    <row r="13" spans="1:42" x14ac:dyDescent="0.25">
      <c r="A13" s="27" t="s">
        <v>26</v>
      </c>
      <c r="B13" s="105">
        <v>0</v>
      </c>
      <c r="C13" s="109"/>
      <c r="D13" s="104"/>
      <c r="E13" s="31"/>
      <c r="F13" s="104"/>
      <c r="G13" s="27" t="s">
        <v>26</v>
      </c>
      <c r="H13" s="105">
        <v>0</v>
      </c>
      <c r="I13" s="109"/>
      <c r="J13" s="104"/>
      <c r="K13" s="31"/>
      <c r="L13" s="104"/>
      <c r="M13" s="27" t="s">
        <v>26</v>
      </c>
      <c r="N13" s="105">
        <v>0</v>
      </c>
      <c r="O13" s="109"/>
      <c r="P13" s="104"/>
      <c r="Q13" s="31"/>
      <c r="R13" s="104"/>
      <c r="S13" s="27" t="s">
        <v>26</v>
      </c>
      <c r="T13" s="105">
        <v>0</v>
      </c>
      <c r="U13" s="109"/>
      <c r="V13" s="104"/>
      <c r="W13" s="31"/>
      <c r="X13" s="104"/>
      <c r="Y13" s="27" t="s">
        <v>26</v>
      </c>
      <c r="Z13" s="105">
        <v>0</v>
      </c>
      <c r="AA13" s="109"/>
      <c r="AB13" s="104"/>
      <c r="AC13" s="31"/>
      <c r="AD13" s="104"/>
      <c r="AE13" s="27" t="s">
        <v>26</v>
      </c>
      <c r="AF13" s="106">
        <v>0</v>
      </c>
      <c r="AG13" s="109"/>
      <c r="AH13" s="104"/>
      <c r="AI13" s="31"/>
      <c r="AJ13" s="104"/>
      <c r="AK13" s="27" t="s">
        <v>26</v>
      </c>
      <c r="AL13" s="106">
        <v>0</v>
      </c>
      <c r="AM13" s="109"/>
      <c r="AN13" s="104"/>
      <c r="AO13" s="31"/>
      <c r="AP13" s="104"/>
    </row>
    <row r="14" spans="1:42" x14ac:dyDescent="0.25">
      <c r="A14" s="27" t="s">
        <v>27</v>
      </c>
      <c r="B14" s="105">
        <v>0</v>
      </c>
      <c r="C14" s="109"/>
      <c r="D14" s="104"/>
      <c r="E14" s="31"/>
      <c r="F14" s="104"/>
      <c r="G14" s="27" t="s">
        <v>27</v>
      </c>
      <c r="H14" s="105">
        <v>0</v>
      </c>
      <c r="I14" s="109"/>
      <c r="J14" s="104"/>
      <c r="K14" s="31"/>
      <c r="L14" s="104"/>
      <c r="M14" s="27" t="s">
        <v>27</v>
      </c>
      <c r="N14" s="105">
        <v>0</v>
      </c>
      <c r="O14" s="109"/>
      <c r="P14" s="104"/>
      <c r="Q14" s="31"/>
      <c r="R14" s="104"/>
      <c r="S14" s="27" t="s">
        <v>27</v>
      </c>
      <c r="T14" s="105">
        <v>0</v>
      </c>
      <c r="U14" s="109"/>
      <c r="V14" s="104"/>
      <c r="W14" s="31"/>
      <c r="X14" s="104"/>
      <c r="Y14" s="27" t="s">
        <v>27</v>
      </c>
      <c r="Z14" s="105">
        <v>0</v>
      </c>
      <c r="AA14" s="109"/>
      <c r="AB14" s="104"/>
      <c r="AC14" s="31"/>
      <c r="AD14" s="104"/>
      <c r="AE14" s="27" t="s">
        <v>27</v>
      </c>
      <c r="AF14" s="106">
        <v>0</v>
      </c>
      <c r="AG14" s="109"/>
      <c r="AH14" s="104"/>
      <c r="AI14" s="31"/>
      <c r="AJ14" s="104"/>
      <c r="AK14" s="27" t="s">
        <v>27</v>
      </c>
      <c r="AL14" s="106">
        <v>0</v>
      </c>
      <c r="AM14" s="109"/>
      <c r="AN14" s="104"/>
      <c r="AO14" s="31"/>
      <c r="AP14" s="104"/>
    </row>
    <row r="15" spans="1:42" x14ac:dyDescent="0.25">
      <c r="A15" s="27" t="s">
        <v>28</v>
      </c>
      <c r="B15" s="105">
        <v>0</v>
      </c>
      <c r="C15" s="109"/>
      <c r="D15" s="104"/>
      <c r="E15" s="31"/>
      <c r="F15" s="104"/>
      <c r="G15" s="27" t="s">
        <v>28</v>
      </c>
      <c r="H15" s="105">
        <v>0</v>
      </c>
      <c r="I15" s="109"/>
      <c r="J15" s="104"/>
      <c r="K15" s="31"/>
      <c r="L15" s="104"/>
      <c r="M15" s="27" t="s">
        <v>28</v>
      </c>
      <c r="N15" s="105">
        <v>0</v>
      </c>
      <c r="O15" s="109"/>
      <c r="P15" s="104"/>
      <c r="Q15" s="31"/>
      <c r="R15" s="104"/>
      <c r="S15" s="27" t="s">
        <v>28</v>
      </c>
      <c r="T15" s="105">
        <v>0</v>
      </c>
      <c r="U15" s="109"/>
      <c r="V15" s="104"/>
      <c r="W15" s="31"/>
      <c r="X15" s="104"/>
      <c r="Y15" s="27" t="s">
        <v>28</v>
      </c>
      <c r="Z15" s="105">
        <v>0</v>
      </c>
      <c r="AA15" s="109"/>
      <c r="AB15" s="104"/>
      <c r="AC15" s="31"/>
      <c r="AD15" s="104"/>
      <c r="AE15" s="27" t="s">
        <v>28</v>
      </c>
      <c r="AF15" s="106">
        <v>0</v>
      </c>
      <c r="AG15" s="109"/>
      <c r="AH15" s="104"/>
      <c r="AI15" s="31"/>
      <c r="AJ15" s="104"/>
      <c r="AK15" s="27" t="s">
        <v>28</v>
      </c>
      <c r="AL15" s="106">
        <v>0</v>
      </c>
      <c r="AM15" s="109"/>
      <c r="AN15" s="104"/>
      <c r="AO15" s="31"/>
      <c r="AP15" s="104"/>
    </row>
    <row r="16" spans="1:42" x14ac:dyDescent="0.25">
      <c r="A16" s="27" t="s">
        <v>29</v>
      </c>
      <c r="B16" s="105">
        <v>0</v>
      </c>
      <c r="C16" s="109"/>
      <c r="D16" s="104"/>
      <c r="E16" s="31"/>
      <c r="F16" s="104"/>
      <c r="G16" s="27" t="s">
        <v>29</v>
      </c>
      <c r="H16" s="105">
        <v>0</v>
      </c>
      <c r="I16" s="109"/>
      <c r="J16" s="104"/>
      <c r="K16" s="31"/>
      <c r="L16" s="104"/>
      <c r="M16" s="27" t="s">
        <v>29</v>
      </c>
      <c r="N16" s="105">
        <v>0</v>
      </c>
      <c r="O16" s="109"/>
      <c r="P16" s="104"/>
      <c r="Q16" s="31"/>
      <c r="R16" s="104"/>
      <c r="S16" s="27" t="s">
        <v>29</v>
      </c>
      <c r="T16" s="105">
        <v>0</v>
      </c>
      <c r="U16" s="109"/>
      <c r="V16" s="104"/>
      <c r="W16" s="31"/>
      <c r="X16" s="104"/>
      <c r="Y16" s="27" t="s">
        <v>29</v>
      </c>
      <c r="Z16" s="105">
        <v>0</v>
      </c>
      <c r="AA16" s="109"/>
      <c r="AB16" s="104"/>
      <c r="AC16" s="31"/>
      <c r="AD16" s="104"/>
      <c r="AE16" s="27" t="s">
        <v>29</v>
      </c>
      <c r="AF16" s="106">
        <v>0</v>
      </c>
      <c r="AG16" s="109"/>
      <c r="AH16" s="104"/>
      <c r="AI16" s="31"/>
      <c r="AJ16" s="104"/>
      <c r="AK16" s="27" t="s">
        <v>29</v>
      </c>
      <c r="AL16" s="106">
        <v>0</v>
      </c>
      <c r="AM16" s="109"/>
      <c r="AN16" s="104"/>
      <c r="AO16" s="31"/>
      <c r="AP16" s="104"/>
    </row>
    <row r="17" spans="1:42" x14ac:dyDescent="0.25">
      <c r="A17" s="27" t="s">
        <v>30</v>
      </c>
      <c r="B17" s="105">
        <v>0</v>
      </c>
      <c r="C17" s="109"/>
      <c r="D17" s="104"/>
      <c r="E17" s="31"/>
      <c r="F17" s="104"/>
      <c r="G17" s="27" t="s">
        <v>30</v>
      </c>
      <c r="H17" s="105">
        <v>0</v>
      </c>
      <c r="I17" s="109"/>
      <c r="J17" s="104"/>
      <c r="K17" s="31"/>
      <c r="L17" s="104"/>
      <c r="M17" s="27" t="s">
        <v>30</v>
      </c>
      <c r="N17" s="105">
        <v>0</v>
      </c>
      <c r="O17" s="109"/>
      <c r="P17" s="104"/>
      <c r="Q17" s="31"/>
      <c r="R17" s="104"/>
      <c r="S17" s="27" t="s">
        <v>30</v>
      </c>
      <c r="T17" s="105">
        <v>0</v>
      </c>
      <c r="U17" s="109"/>
      <c r="V17" s="104"/>
      <c r="W17" s="31"/>
      <c r="X17" s="104"/>
      <c r="Y17" s="27" t="s">
        <v>30</v>
      </c>
      <c r="Z17" s="105">
        <v>0</v>
      </c>
      <c r="AA17" s="109"/>
      <c r="AB17" s="104"/>
      <c r="AC17" s="31"/>
      <c r="AD17" s="104"/>
      <c r="AE17" s="27" t="s">
        <v>30</v>
      </c>
      <c r="AF17" s="106">
        <v>0</v>
      </c>
      <c r="AG17" s="109"/>
      <c r="AH17" s="104"/>
      <c r="AI17" s="31"/>
      <c r="AJ17" s="104"/>
      <c r="AK17" s="27" t="s">
        <v>30</v>
      </c>
      <c r="AL17" s="106">
        <v>0</v>
      </c>
      <c r="AM17" s="109"/>
      <c r="AN17" s="104"/>
      <c r="AO17" s="31"/>
      <c r="AP17" s="104"/>
    </row>
    <row r="18" spans="1:42" x14ac:dyDescent="0.25">
      <c r="A18" s="27" t="s">
        <v>31</v>
      </c>
      <c r="B18" s="105">
        <v>0</v>
      </c>
      <c r="C18" s="109"/>
      <c r="D18" s="104"/>
      <c r="E18" s="31"/>
      <c r="F18" s="104"/>
      <c r="G18" s="27" t="s">
        <v>31</v>
      </c>
      <c r="H18" s="105">
        <v>0</v>
      </c>
      <c r="I18" s="109"/>
      <c r="J18" s="104"/>
      <c r="K18" s="31"/>
      <c r="L18" s="104"/>
      <c r="M18" s="27" t="s">
        <v>31</v>
      </c>
      <c r="N18" s="105">
        <v>0</v>
      </c>
      <c r="O18" s="109"/>
      <c r="P18" s="104"/>
      <c r="Q18" s="31"/>
      <c r="R18" s="104"/>
      <c r="S18" s="27" t="s">
        <v>31</v>
      </c>
      <c r="T18" s="105">
        <v>0</v>
      </c>
      <c r="U18" s="109"/>
      <c r="V18" s="104"/>
      <c r="W18" s="31"/>
      <c r="X18" s="104"/>
      <c r="Y18" s="27" t="s">
        <v>31</v>
      </c>
      <c r="Z18" s="105">
        <v>0</v>
      </c>
      <c r="AA18" s="109"/>
      <c r="AB18" s="104"/>
      <c r="AC18" s="31"/>
      <c r="AD18" s="104"/>
      <c r="AE18" s="27" t="s">
        <v>31</v>
      </c>
      <c r="AF18" s="106">
        <v>0</v>
      </c>
      <c r="AG18" s="109"/>
      <c r="AH18" s="104"/>
      <c r="AI18" s="31"/>
      <c r="AJ18" s="104"/>
      <c r="AK18" s="27" t="s">
        <v>31</v>
      </c>
      <c r="AL18" s="106">
        <v>0</v>
      </c>
      <c r="AM18" s="109"/>
      <c r="AN18" s="104"/>
      <c r="AO18" s="31"/>
      <c r="AP18" s="104"/>
    </row>
    <row r="19" spans="1:42" x14ac:dyDescent="0.25">
      <c r="A19" s="27" t="s">
        <v>32</v>
      </c>
      <c r="B19" s="105">
        <v>0</v>
      </c>
      <c r="C19" s="109"/>
      <c r="D19" s="104"/>
      <c r="E19" s="31"/>
      <c r="F19" s="104"/>
      <c r="G19" s="27" t="s">
        <v>32</v>
      </c>
      <c r="H19" s="105">
        <v>0</v>
      </c>
      <c r="I19" s="109"/>
      <c r="J19" s="104"/>
      <c r="K19" s="31"/>
      <c r="L19" s="104"/>
      <c r="M19" s="27" t="s">
        <v>32</v>
      </c>
      <c r="N19" s="105">
        <v>0</v>
      </c>
      <c r="O19" s="109"/>
      <c r="P19" s="104"/>
      <c r="Q19" s="31"/>
      <c r="R19" s="104"/>
      <c r="S19" s="27" t="s">
        <v>32</v>
      </c>
      <c r="T19" s="105">
        <v>0</v>
      </c>
      <c r="U19" s="109"/>
      <c r="V19" s="104"/>
      <c r="W19" s="31"/>
      <c r="X19" s="104"/>
      <c r="Y19" s="27" t="s">
        <v>32</v>
      </c>
      <c r="Z19" s="105">
        <v>0</v>
      </c>
      <c r="AA19" s="109"/>
      <c r="AB19" s="104"/>
      <c r="AC19" s="31"/>
      <c r="AD19" s="104"/>
      <c r="AE19" s="27" t="s">
        <v>32</v>
      </c>
      <c r="AF19" s="106">
        <v>0</v>
      </c>
      <c r="AG19" s="109"/>
      <c r="AH19" s="104"/>
      <c r="AI19" s="31"/>
      <c r="AJ19" s="104"/>
      <c r="AK19" s="27" t="s">
        <v>32</v>
      </c>
      <c r="AL19" s="106">
        <v>0</v>
      </c>
      <c r="AM19" s="109"/>
      <c r="AN19" s="104"/>
      <c r="AO19" s="31"/>
      <c r="AP19" s="104"/>
    </row>
    <row r="20" spans="1:42" x14ac:dyDescent="0.25">
      <c r="A20" s="27" t="s">
        <v>33</v>
      </c>
      <c r="B20" s="105">
        <v>0</v>
      </c>
      <c r="C20" s="109"/>
      <c r="D20" s="104"/>
      <c r="E20" s="31"/>
      <c r="F20" s="104"/>
      <c r="G20" s="27" t="s">
        <v>33</v>
      </c>
      <c r="H20" s="105">
        <v>0</v>
      </c>
      <c r="I20" s="109"/>
      <c r="J20" s="104"/>
      <c r="K20" s="31"/>
      <c r="L20" s="104"/>
      <c r="M20" s="27" t="s">
        <v>33</v>
      </c>
      <c r="N20" s="105">
        <v>0</v>
      </c>
      <c r="O20" s="109"/>
      <c r="P20" s="104"/>
      <c r="Q20" s="31"/>
      <c r="R20" s="104"/>
      <c r="S20" s="27" t="s">
        <v>33</v>
      </c>
      <c r="T20" s="105">
        <v>0</v>
      </c>
      <c r="U20" s="109"/>
      <c r="V20" s="104"/>
      <c r="W20" s="31"/>
      <c r="X20" s="104"/>
      <c r="Y20" s="27" t="s">
        <v>33</v>
      </c>
      <c r="Z20" s="105">
        <v>0</v>
      </c>
      <c r="AA20" s="109"/>
      <c r="AB20" s="104"/>
      <c r="AC20" s="31"/>
      <c r="AD20" s="104"/>
      <c r="AE20" s="27" t="s">
        <v>33</v>
      </c>
      <c r="AF20" s="106">
        <v>0</v>
      </c>
      <c r="AG20" s="109"/>
      <c r="AH20" s="104"/>
      <c r="AI20" s="31"/>
      <c r="AJ20" s="104"/>
      <c r="AK20" s="27" t="s">
        <v>33</v>
      </c>
      <c r="AL20" s="106">
        <v>0</v>
      </c>
      <c r="AM20" s="109"/>
      <c r="AN20" s="104"/>
      <c r="AO20" s="31"/>
      <c r="AP20" s="104"/>
    </row>
    <row r="21" spans="1:42" x14ac:dyDescent="0.25">
      <c r="A21" s="27" t="s">
        <v>34</v>
      </c>
      <c r="B21" s="105">
        <v>0</v>
      </c>
      <c r="C21" s="109"/>
      <c r="D21" s="104"/>
      <c r="E21" s="31"/>
      <c r="F21" s="104"/>
      <c r="G21" s="27" t="s">
        <v>34</v>
      </c>
      <c r="H21" s="105">
        <v>0</v>
      </c>
      <c r="I21" s="109"/>
      <c r="J21" s="104"/>
      <c r="K21" s="31"/>
      <c r="L21" s="104"/>
      <c r="M21" s="27" t="s">
        <v>34</v>
      </c>
      <c r="N21" s="105">
        <v>0</v>
      </c>
      <c r="O21" s="109"/>
      <c r="P21" s="104"/>
      <c r="Q21" s="31"/>
      <c r="R21" s="104"/>
      <c r="S21" s="27" t="s">
        <v>34</v>
      </c>
      <c r="T21" s="105">
        <v>0</v>
      </c>
      <c r="U21" s="109"/>
      <c r="V21" s="104"/>
      <c r="W21" s="31"/>
      <c r="X21" s="104"/>
      <c r="Y21" s="27" t="s">
        <v>34</v>
      </c>
      <c r="Z21" s="105">
        <v>0</v>
      </c>
      <c r="AA21" s="109"/>
      <c r="AB21" s="104"/>
      <c r="AC21" s="31"/>
      <c r="AD21" s="104"/>
      <c r="AE21" s="27" t="s">
        <v>34</v>
      </c>
      <c r="AF21" s="106">
        <v>0</v>
      </c>
      <c r="AG21" s="109"/>
      <c r="AH21" s="104"/>
      <c r="AI21" s="31"/>
      <c r="AJ21" s="104"/>
      <c r="AK21" s="27" t="s">
        <v>34</v>
      </c>
      <c r="AL21" s="106">
        <v>0</v>
      </c>
      <c r="AM21" s="109"/>
      <c r="AN21" s="104"/>
      <c r="AO21" s="31"/>
      <c r="AP21" s="104"/>
    </row>
    <row r="22" spans="1:42" x14ac:dyDescent="0.25">
      <c r="A22" s="27" t="s">
        <v>35</v>
      </c>
      <c r="B22" s="105">
        <v>0</v>
      </c>
      <c r="C22" s="109"/>
      <c r="D22" s="104"/>
      <c r="E22" s="31"/>
      <c r="F22" s="104"/>
      <c r="G22" s="27" t="s">
        <v>35</v>
      </c>
      <c r="H22" s="105">
        <v>0</v>
      </c>
      <c r="I22" s="109"/>
      <c r="J22" s="104"/>
      <c r="K22" s="31"/>
      <c r="L22" s="104"/>
      <c r="M22" s="27" t="s">
        <v>35</v>
      </c>
      <c r="N22" s="105">
        <v>0</v>
      </c>
      <c r="O22" s="109"/>
      <c r="P22" s="104"/>
      <c r="Q22" s="31"/>
      <c r="R22" s="104"/>
      <c r="S22" s="27" t="s">
        <v>35</v>
      </c>
      <c r="T22" s="105">
        <v>0</v>
      </c>
      <c r="U22" s="109"/>
      <c r="V22" s="104"/>
      <c r="W22" s="31"/>
      <c r="X22" s="104"/>
      <c r="Y22" s="27" t="s">
        <v>35</v>
      </c>
      <c r="Z22" s="105">
        <v>0</v>
      </c>
      <c r="AA22" s="109"/>
      <c r="AB22" s="104"/>
      <c r="AC22" s="31"/>
      <c r="AD22" s="104"/>
      <c r="AE22" s="27" t="s">
        <v>35</v>
      </c>
      <c r="AF22" s="106">
        <v>0</v>
      </c>
      <c r="AG22" s="109"/>
      <c r="AH22" s="104"/>
      <c r="AI22" s="31"/>
      <c r="AJ22" s="104"/>
      <c r="AK22" s="27" t="s">
        <v>35</v>
      </c>
      <c r="AL22" s="106">
        <v>0</v>
      </c>
      <c r="AM22" s="109"/>
      <c r="AN22" s="104"/>
      <c r="AO22" s="31"/>
      <c r="AP22" s="104"/>
    </row>
    <row r="23" spans="1:42" x14ac:dyDescent="0.25">
      <c r="A23" s="27" t="s">
        <v>36</v>
      </c>
      <c r="B23" s="105">
        <v>0</v>
      </c>
      <c r="C23" s="109"/>
      <c r="D23" s="104"/>
      <c r="E23" s="31"/>
      <c r="F23" s="104"/>
      <c r="G23" s="27" t="s">
        <v>36</v>
      </c>
      <c r="H23" s="105">
        <v>0</v>
      </c>
      <c r="I23" s="109"/>
      <c r="J23" s="104"/>
      <c r="K23" s="31"/>
      <c r="L23" s="104"/>
      <c r="M23" s="27" t="s">
        <v>36</v>
      </c>
      <c r="N23" s="105">
        <v>0</v>
      </c>
      <c r="O23" s="109"/>
      <c r="P23" s="104"/>
      <c r="Q23" s="31"/>
      <c r="R23" s="104"/>
      <c r="S23" s="27" t="s">
        <v>36</v>
      </c>
      <c r="T23" s="105">
        <v>0</v>
      </c>
      <c r="U23" s="109"/>
      <c r="V23" s="104"/>
      <c r="W23" s="31"/>
      <c r="X23" s="104"/>
      <c r="Y23" s="27" t="s">
        <v>36</v>
      </c>
      <c r="Z23" s="105">
        <v>0</v>
      </c>
      <c r="AA23" s="109"/>
      <c r="AB23" s="104"/>
      <c r="AC23" s="31"/>
      <c r="AD23" s="104"/>
      <c r="AE23" s="27" t="s">
        <v>36</v>
      </c>
      <c r="AF23" s="106">
        <v>0</v>
      </c>
      <c r="AG23" s="109"/>
      <c r="AH23" s="104"/>
      <c r="AI23" s="31"/>
      <c r="AJ23" s="104"/>
      <c r="AK23" s="27" t="s">
        <v>36</v>
      </c>
      <c r="AL23" s="106">
        <v>0</v>
      </c>
      <c r="AM23" s="109"/>
      <c r="AN23" s="104"/>
      <c r="AO23" s="31"/>
      <c r="AP23" s="104"/>
    </row>
    <row r="24" spans="1:42" x14ac:dyDescent="0.25">
      <c r="A24" s="27" t="s">
        <v>37</v>
      </c>
      <c r="B24" s="105">
        <v>0</v>
      </c>
      <c r="C24" s="109"/>
      <c r="D24" s="104"/>
      <c r="E24" s="31"/>
      <c r="F24" s="104"/>
      <c r="G24" s="27" t="s">
        <v>37</v>
      </c>
      <c r="H24" s="105">
        <v>0</v>
      </c>
      <c r="I24" s="109"/>
      <c r="J24" s="104"/>
      <c r="K24" s="31"/>
      <c r="L24" s="104"/>
      <c r="M24" s="27" t="s">
        <v>37</v>
      </c>
      <c r="N24" s="105">
        <v>0</v>
      </c>
      <c r="O24" s="109"/>
      <c r="P24" s="104"/>
      <c r="Q24" s="31"/>
      <c r="R24" s="104"/>
      <c r="S24" s="27" t="s">
        <v>37</v>
      </c>
      <c r="T24" s="105">
        <v>0</v>
      </c>
      <c r="U24" s="109"/>
      <c r="V24" s="104"/>
      <c r="W24" s="31"/>
      <c r="X24" s="104"/>
      <c r="Y24" s="27" t="s">
        <v>37</v>
      </c>
      <c r="Z24" s="105">
        <v>0</v>
      </c>
      <c r="AA24" s="109"/>
      <c r="AB24" s="104"/>
      <c r="AC24" s="31"/>
      <c r="AD24" s="104"/>
      <c r="AE24" s="27" t="s">
        <v>37</v>
      </c>
      <c r="AF24" s="106">
        <v>0</v>
      </c>
      <c r="AG24" s="109"/>
      <c r="AH24" s="104"/>
      <c r="AI24" s="31"/>
      <c r="AJ24" s="104"/>
      <c r="AK24" s="27" t="s">
        <v>37</v>
      </c>
      <c r="AL24" s="106">
        <v>0</v>
      </c>
      <c r="AM24" s="109"/>
      <c r="AN24" s="104"/>
      <c r="AO24" s="31"/>
      <c r="AP24" s="104"/>
    </row>
    <row r="25" spans="1:42" x14ac:dyDescent="0.25">
      <c r="A25" s="27" t="s">
        <v>38</v>
      </c>
      <c r="B25" s="105">
        <v>0</v>
      </c>
      <c r="C25" s="109"/>
      <c r="D25" s="104"/>
      <c r="E25" s="31"/>
      <c r="F25" s="104"/>
      <c r="G25" s="27" t="s">
        <v>38</v>
      </c>
      <c r="H25" s="105">
        <v>0</v>
      </c>
      <c r="I25" s="109"/>
      <c r="J25" s="104"/>
      <c r="K25" s="31"/>
      <c r="L25" s="104"/>
      <c r="M25" s="27" t="s">
        <v>38</v>
      </c>
      <c r="N25" s="105">
        <v>0</v>
      </c>
      <c r="O25" s="109"/>
      <c r="P25" s="104"/>
      <c r="Q25" s="31"/>
      <c r="R25" s="104"/>
      <c r="S25" s="27" t="s">
        <v>38</v>
      </c>
      <c r="T25" s="105">
        <v>0</v>
      </c>
      <c r="U25" s="109"/>
      <c r="V25" s="104"/>
      <c r="W25" s="31"/>
      <c r="X25" s="104"/>
      <c r="Y25" s="27" t="s">
        <v>38</v>
      </c>
      <c r="Z25" s="105">
        <v>0</v>
      </c>
      <c r="AA25" s="109"/>
      <c r="AB25" s="104"/>
      <c r="AC25" s="31"/>
      <c r="AD25" s="104"/>
      <c r="AE25" s="27" t="s">
        <v>38</v>
      </c>
      <c r="AF25" s="106">
        <v>0</v>
      </c>
      <c r="AG25" s="109"/>
      <c r="AH25" s="104"/>
      <c r="AI25" s="31"/>
      <c r="AJ25" s="104"/>
      <c r="AK25" s="27" t="s">
        <v>38</v>
      </c>
      <c r="AL25" s="106">
        <v>0</v>
      </c>
      <c r="AM25" s="109"/>
      <c r="AN25" s="104"/>
      <c r="AO25" s="31"/>
      <c r="AP25" s="104"/>
    </row>
    <row r="26" spans="1:42" x14ac:dyDescent="0.25">
      <c r="A26" s="27" t="s">
        <v>39</v>
      </c>
      <c r="B26" s="105">
        <v>0</v>
      </c>
      <c r="C26" s="109"/>
      <c r="D26" s="104"/>
      <c r="E26" s="31"/>
      <c r="F26" s="104"/>
      <c r="G26" s="27" t="s">
        <v>39</v>
      </c>
      <c r="H26" s="105">
        <v>0</v>
      </c>
      <c r="I26" s="109"/>
      <c r="J26" s="104"/>
      <c r="K26" s="31"/>
      <c r="L26" s="104"/>
      <c r="M26" s="27" t="s">
        <v>39</v>
      </c>
      <c r="N26" s="105">
        <v>0</v>
      </c>
      <c r="O26" s="109"/>
      <c r="P26" s="104"/>
      <c r="Q26" s="31"/>
      <c r="R26" s="104"/>
      <c r="S26" s="27" t="s">
        <v>39</v>
      </c>
      <c r="T26" s="105">
        <v>0</v>
      </c>
      <c r="U26" s="109"/>
      <c r="V26" s="104"/>
      <c r="W26" s="31"/>
      <c r="X26" s="104"/>
      <c r="Y26" s="27" t="s">
        <v>39</v>
      </c>
      <c r="Z26" s="105">
        <v>0</v>
      </c>
      <c r="AA26" s="109"/>
      <c r="AB26" s="104"/>
      <c r="AC26" s="31"/>
      <c r="AD26" s="104"/>
      <c r="AE26" s="27" t="s">
        <v>39</v>
      </c>
      <c r="AF26" s="106">
        <v>0</v>
      </c>
      <c r="AG26" s="109"/>
      <c r="AH26" s="104"/>
      <c r="AI26" s="31"/>
      <c r="AJ26" s="104"/>
      <c r="AK26" s="27" t="s">
        <v>39</v>
      </c>
      <c r="AL26" s="106">
        <v>0</v>
      </c>
      <c r="AM26" s="109"/>
      <c r="AN26" s="104"/>
      <c r="AO26" s="31"/>
      <c r="AP26" s="104"/>
    </row>
    <row r="27" spans="1:42" x14ac:dyDescent="0.25">
      <c r="A27" s="41"/>
      <c r="B27" s="42"/>
      <c r="C27" s="43"/>
      <c r="D27" s="44"/>
      <c r="E27" s="45"/>
      <c r="F27" s="44"/>
      <c r="G27" s="41"/>
      <c r="H27" s="46"/>
      <c r="I27" s="43"/>
      <c r="J27" s="44"/>
      <c r="K27" s="45"/>
      <c r="L27" s="44"/>
      <c r="M27" s="41"/>
      <c r="N27" s="46"/>
      <c r="O27" s="43"/>
      <c r="P27" s="44"/>
      <c r="Q27" s="45"/>
      <c r="R27" s="44"/>
      <c r="S27" s="41"/>
      <c r="T27" s="42"/>
      <c r="U27" s="43"/>
      <c r="V27" s="44"/>
      <c r="W27" s="45"/>
      <c r="X27" s="44"/>
      <c r="Y27" s="41"/>
      <c r="Z27" s="46"/>
      <c r="AA27" s="43"/>
      <c r="AB27" s="44"/>
      <c r="AC27" s="45"/>
      <c r="AD27" s="44"/>
      <c r="AE27" s="41"/>
      <c r="AF27" s="47"/>
      <c r="AG27" s="48"/>
      <c r="AH27" s="44"/>
      <c r="AI27" s="45"/>
      <c r="AJ27" s="44"/>
      <c r="AK27" s="41"/>
      <c r="AL27" s="47"/>
      <c r="AM27" s="48"/>
      <c r="AN27" s="44"/>
      <c r="AO27" s="45"/>
      <c r="AP27" s="44"/>
    </row>
    <row r="28" spans="1:42" ht="14.4" thickBot="1" x14ac:dyDescent="0.3">
      <c r="A28" s="51"/>
      <c r="B28" s="52" t="s">
        <v>40</v>
      </c>
      <c r="C28" s="53"/>
      <c r="D28" s="54">
        <f>SUM(D11:D26)</f>
        <v>0</v>
      </c>
      <c r="E28" s="55"/>
      <c r="F28" s="54">
        <f>SUM(F11:F26)</f>
        <v>0</v>
      </c>
      <c r="G28" s="51"/>
      <c r="H28" s="56" t="s">
        <v>40</v>
      </c>
      <c r="I28" s="53"/>
      <c r="J28" s="54">
        <f>SUM(J11:J26)</f>
        <v>0</v>
      </c>
      <c r="K28" s="55"/>
      <c r="L28" s="54">
        <f>SUM(L11:L26)</f>
        <v>0</v>
      </c>
      <c r="M28" s="51"/>
      <c r="N28" s="56" t="s">
        <v>40</v>
      </c>
      <c r="O28" s="53"/>
      <c r="P28" s="54">
        <f>SUM(P11:P26)</f>
        <v>0</v>
      </c>
      <c r="Q28" s="55"/>
      <c r="R28" s="54">
        <f>SUM(R11:R26)</f>
        <v>0</v>
      </c>
      <c r="S28" s="51"/>
      <c r="T28" s="52" t="s">
        <v>40</v>
      </c>
      <c r="U28" s="53"/>
      <c r="V28" s="54">
        <f>SUM(V11:V26)</f>
        <v>0</v>
      </c>
      <c r="W28" s="55"/>
      <c r="X28" s="54">
        <f>SUM(X11:X26)</f>
        <v>0</v>
      </c>
      <c r="Y28" s="51"/>
      <c r="Z28" s="56" t="s">
        <v>40</v>
      </c>
      <c r="AA28" s="53"/>
      <c r="AB28" s="54">
        <f>SUM(AB11:AB26)</f>
        <v>0</v>
      </c>
      <c r="AC28" s="55"/>
      <c r="AD28" s="54">
        <f>SUM(AD11:AD26)</f>
        <v>0</v>
      </c>
      <c r="AE28" s="51"/>
      <c r="AF28" s="57" t="s">
        <v>40</v>
      </c>
      <c r="AG28" s="58"/>
      <c r="AH28" s="54">
        <f>SUM(AH11:AH26)</f>
        <v>0</v>
      </c>
      <c r="AI28" s="55"/>
      <c r="AJ28" s="54">
        <f>SUM(AJ11:AJ26)</f>
        <v>0</v>
      </c>
      <c r="AK28" s="51"/>
      <c r="AL28" s="57" t="s">
        <v>40</v>
      </c>
      <c r="AM28" s="58"/>
      <c r="AN28" s="54">
        <f>SUM(AN11:AN26)</f>
        <v>0</v>
      </c>
      <c r="AO28" s="55"/>
      <c r="AP28" s="54">
        <f>SUM(AP11:AP26)</f>
        <v>0</v>
      </c>
    </row>
    <row r="29" spans="1:42" ht="16.2" thickBot="1" x14ac:dyDescent="0.35">
      <c r="A29" s="61"/>
      <c r="B29" s="136"/>
      <c r="C29" s="137"/>
      <c r="D29" s="137"/>
      <c r="E29" s="62"/>
      <c r="F29" s="63"/>
      <c r="G29" s="61"/>
      <c r="H29" s="121"/>
      <c r="I29" s="122"/>
      <c r="J29" s="122"/>
      <c r="K29" s="64"/>
      <c r="L29" s="65"/>
      <c r="M29" s="61"/>
      <c r="N29" s="121"/>
      <c r="O29" s="122"/>
      <c r="P29" s="122"/>
      <c r="Q29" s="64"/>
      <c r="R29" s="65"/>
      <c r="S29" s="61"/>
      <c r="T29" s="121"/>
      <c r="U29" s="122"/>
      <c r="V29" s="122"/>
      <c r="W29" s="64"/>
      <c r="X29" s="65"/>
      <c r="Y29" s="61"/>
      <c r="Z29" s="121"/>
      <c r="AA29" s="122"/>
      <c r="AB29" s="122"/>
      <c r="AC29" s="64"/>
      <c r="AD29" s="65"/>
      <c r="AE29" s="61"/>
      <c r="AF29" s="121"/>
      <c r="AG29" s="122"/>
      <c r="AH29" s="122"/>
      <c r="AI29" s="64"/>
      <c r="AJ29" s="65"/>
      <c r="AK29" s="61"/>
      <c r="AL29" s="121"/>
      <c r="AM29" s="122"/>
      <c r="AN29" s="122"/>
      <c r="AO29" s="64"/>
      <c r="AP29" s="65"/>
    </row>
    <row r="30" spans="1:42" ht="16.2" thickBot="1" x14ac:dyDescent="0.35">
      <c r="A30" s="61"/>
      <c r="B30" s="118" t="s">
        <v>76</v>
      </c>
      <c r="C30" s="119"/>
      <c r="D30" s="119"/>
      <c r="E30" s="119"/>
      <c r="F30" s="120"/>
      <c r="G30" s="61"/>
      <c r="H30" s="118" t="s">
        <v>76</v>
      </c>
      <c r="I30" s="119"/>
      <c r="J30" s="119"/>
      <c r="K30" s="119"/>
      <c r="L30" s="120"/>
      <c r="M30" s="61"/>
      <c r="N30" s="118" t="s">
        <v>76</v>
      </c>
      <c r="O30" s="119"/>
      <c r="P30" s="119"/>
      <c r="Q30" s="119"/>
      <c r="R30" s="120"/>
      <c r="S30" s="61"/>
      <c r="T30" s="118" t="s">
        <v>76</v>
      </c>
      <c r="U30" s="119"/>
      <c r="V30" s="119"/>
      <c r="W30" s="119"/>
      <c r="X30" s="120"/>
      <c r="Y30" s="61"/>
      <c r="Z30" s="118" t="s">
        <v>76</v>
      </c>
      <c r="AA30" s="119"/>
      <c r="AB30" s="119"/>
      <c r="AC30" s="119"/>
      <c r="AD30" s="120"/>
      <c r="AE30" s="61"/>
      <c r="AF30" s="118" t="s">
        <v>76</v>
      </c>
      <c r="AG30" s="119"/>
      <c r="AH30" s="119"/>
      <c r="AI30" s="119"/>
      <c r="AJ30" s="120"/>
      <c r="AK30" s="61"/>
      <c r="AL30" s="118" t="s">
        <v>76</v>
      </c>
      <c r="AM30" s="119"/>
      <c r="AN30" s="119"/>
      <c r="AO30" s="119"/>
      <c r="AP30" s="120"/>
    </row>
    <row r="31" spans="1:42" ht="21.6" thickBot="1" x14ac:dyDescent="0.45">
      <c r="A31" s="116" t="s">
        <v>56</v>
      </c>
      <c r="B31" s="117"/>
      <c r="C31" s="117"/>
      <c r="D31" s="117"/>
      <c r="E31" s="141">
        <f>F28-D28</f>
        <v>0</v>
      </c>
      <c r="F31" s="66"/>
      <c r="G31" s="116" t="s">
        <v>56</v>
      </c>
      <c r="H31" s="117"/>
      <c r="I31" s="117"/>
      <c r="J31" s="117"/>
      <c r="K31" s="141">
        <f>L28-J28</f>
        <v>0</v>
      </c>
      <c r="L31" s="66"/>
      <c r="M31" s="116" t="s">
        <v>56</v>
      </c>
      <c r="N31" s="117"/>
      <c r="O31" s="117"/>
      <c r="P31" s="117"/>
      <c r="Q31" s="141">
        <f>R28-P28</f>
        <v>0</v>
      </c>
      <c r="R31" s="66"/>
      <c r="S31" s="116" t="s">
        <v>56</v>
      </c>
      <c r="T31" s="117"/>
      <c r="U31" s="117"/>
      <c r="V31" s="117"/>
      <c r="W31" s="141">
        <f>X28-V28</f>
        <v>0</v>
      </c>
      <c r="X31" s="66"/>
      <c r="Y31" s="116" t="s">
        <v>56</v>
      </c>
      <c r="Z31" s="117"/>
      <c r="AA31" s="117"/>
      <c r="AB31" s="117"/>
      <c r="AC31" s="141">
        <f>AD28-AB28</f>
        <v>0</v>
      </c>
      <c r="AD31" s="66"/>
      <c r="AE31" s="116" t="s">
        <v>56</v>
      </c>
      <c r="AF31" s="117"/>
      <c r="AG31" s="117"/>
      <c r="AH31" s="117"/>
      <c r="AI31" s="141">
        <f>AJ28-AH28</f>
        <v>0</v>
      </c>
      <c r="AJ31" s="66"/>
      <c r="AK31" s="116" t="s">
        <v>56</v>
      </c>
      <c r="AL31" s="117"/>
      <c r="AM31" s="117"/>
      <c r="AN31" s="117"/>
      <c r="AO31" s="141">
        <f>AP28-AN28</f>
        <v>0</v>
      </c>
      <c r="AP31" s="66"/>
    </row>
    <row r="32" spans="1:42" ht="58.2" customHeight="1" thickBot="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50" x14ac:dyDescent="0.25">
      <c r="A33" s="114" t="s">
        <v>41</v>
      </c>
      <c r="B33" s="114"/>
      <c r="C33" s="114"/>
      <c r="D33" s="114"/>
      <c r="E33" s="114"/>
      <c r="F33" s="114"/>
      <c r="G33" s="114" t="s">
        <v>41</v>
      </c>
      <c r="H33" s="114"/>
      <c r="I33" s="114"/>
      <c r="J33" s="114"/>
      <c r="K33" s="114"/>
      <c r="L33" s="114"/>
      <c r="M33" s="114" t="s">
        <v>41</v>
      </c>
      <c r="N33" s="114"/>
      <c r="O33" s="114"/>
      <c r="P33" s="114"/>
      <c r="Q33" s="114"/>
      <c r="R33" s="114"/>
      <c r="S33" s="114" t="s">
        <v>41</v>
      </c>
      <c r="T33" s="114"/>
      <c r="U33" s="114"/>
      <c r="V33" s="114"/>
      <c r="W33" s="114"/>
      <c r="X33" s="114"/>
      <c r="Y33" s="114" t="s">
        <v>41</v>
      </c>
      <c r="Z33" s="114"/>
      <c r="AA33" s="114"/>
      <c r="AB33" s="114"/>
      <c r="AC33" s="114"/>
      <c r="AD33" s="114"/>
      <c r="AE33" s="115" t="s">
        <v>41</v>
      </c>
      <c r="AF33" s="115"/>
      <c r="AG33" s="115"/>
      <c r="AH33" s="115"/>
      <c r="AI33" s="115"/>
      <c r="AJ33" s="115"/>
      <c r="AK33" s="115" t="s">
        <v>41</v>
      </c>
      <c r="AL33" s="115"/>
      <c r="AM33" s="115"/>
      <c r="AN33" s="115"/>
      <c r="AO33" s="115"/>
      <c r="AP33" s="115"/>
    </row>
    <row r="34" spans="1:50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</row>
    <row r="35" spans="1:50" x14ac:dyDescent="0.25">
      <c r="A35" s="142"/>
      <c r="B35" s="143"/>
      <c r="C35" s="142" t="s">
        <v>120</v>
      </c>
      <c r="D35" s="143">
        <f>'Verfahren_Ertrag-Kosten'!$D$42</f>
        <v>43373</v>
      </c>
      <c r="E35" s="144"/>
      <c r="F35" s="144"/>
      <c r="G35" s="144"/>
      <c r="H35" s="144"/>
      <c r="I35" s="142" t="s">
        <v>120</v>
      </c>
      <c r="J35" s="143">
        <f>'Verfahren_Ertrag-Kosten'!$D$42</f>
        <v>43373</v>
      </c>
      <c r="K35" s="144"/>
      <c r="L35" s="144"/>
      <c r="M35" s="144"/>
      <c r="N35" s="144"/>
      <c r="O35" s="142" t="s">
        <v>120</v>
      </c>
      <c r="P35" s="143">
        <f>'Verfahren_Ertrag-Kosten'!$D$42</f>
        <v>43373</v>
      </c>
      <c r="Q35" s="144"/>
      <c r="R35" s="144"/>
      <c r="S35" s="144"/>
      <c r="T35" s="144"/>
      <c r="U35" s="142" t="s">
        <v>120</v>
      </c>
      <c r="V35" s="143">
        <f>'Verfahren_Ertrag-Kosten'!$D$42</f>
        <v>43373</v>
      </c>
      <c r="W35" s="144"/>
      <c r="X35" s="144"/>
      <c r="Y35" s="144"/>
      <c r="Z35" s="144"/>
      <c r="AA35" s="142" t="s">
        <v>120</v>
      </c>
      <c r="AB35" s="143">
        <f>'Verfahren_Ertrag-Kosten'!$D$42</f>
        <v>43373</v>
      </c>
      <c r="AC35" s="144"/>
      <c r="AD35" s="144"/>
      <c r="AE35" s="145"/>
      <c r="AF35" s="145"/>
      <c r="AG35" s="142" t="s">
        <v>120</v>
      </c>
      <c r="AH35" s="143">
        <f>'Verfahren_Ertrag-Kosten'!$D$42</f>
        <v>43373</v>
      </c>
      <c r="AI35" s="145"/>
      <c r="AJ35" s="145"/>
      <c r="AK35" s="145"/>
      <c r="AL35" s="145"/>
      <c r="AM35" s="142" t="s">
        <v>120</v>
      </c>
      <c r="AN35" s="143">
        <f>'Verfahren_Ertrag-Kosten'!$D$42</f>
        <v>43373</v>
      </c>
      <c r="AO35" s="145"/>
      <c r="AP35" s="145"/>
    </row>
    <row r="36" spans="1:50" ht="80.25" customHeight="1" thickBot="1" x14ac:dyDescent="0.35">
      <c r="A36" s="130" t="s">
        <v>118</v>
      </c>
      <c r="B36" s="131"/>
      <c r="C36" s="131"/>
      <c r="D36" s="131"/>
      <c r="E36" s="131"/>
      <c r="F36" s="132"/>
      <c r="G36" s="130" t="s">
        <v>118</v>
      </c>
      <c r="H36" s="131"/>
      <c r="I36" s="131"/>
      <c r="J36" s="131"/>
      <c r="K36" s="131"/>
      <c r="L36" s="132"/>
      <c r="M36" s="130" t="s">
        <v>118</v>
      </c>
      <c r="N36" s="131"/>
      <c r="O36" s="131"/>
      <c r="P36" s="131"/>
      <c r="Q36" s="131"/>
      <c r="R36" s="132"/>
      <c r="S36" s="130" t="s">
        <v>118</v>
      </c>
      <c r="T36" s="131"/>
      <c r="U36" s="131"/>
      <c r="V36" s="131"/>
      <c r="W36" s="131"/>
      <c r="X36" s="132"/>
      <c r="Y36" s="130" t="s">
        <v>118</v>
      </c>
      <c r="Z36" s="131"/>
      <c r="AA36" s="131"/>
      <c r="AB36" s="131"/>
      <c r="AC36" s="131"/>
      <c r="AD36" s="132"/>
      <c r="AE36" s="133" t="s">
        <v>118</v>
      </c>
      <c r="AF36" s="134"/>
      <c r="AG36" s="134"/>
      <c r="AH36" s="134"/>
      <c r="AI36" s="134"/>
      <c r="AJ36" s="135"/>
      <c r="AK36" s="133" t="s">
        <v>118</v>
      </c>
      <c r="AL36" s="134"/>
      <c r="AM36" s="134"/>
      <c r="AN36" s="134"/>
      <c r="AO36" s="134"/>
      <c r="AP36" s="135"/>
    </row>
    <row r="37" spans="1:50" ht="25.5" customHeight="1" thickBot="1" x14ac:dyDescent="0.35">
      <c r="A37" s="14" t="s">
        <v>6</v>
      </c>
      <c r="B37" s="126" t="str">
        <f>Titel!$D$20</f>
        <v>&lt; bitte eintragen &gt;</v>
      </c>
      <c r="C37" s="126"/>
      <c r="D37" s="126"/>
      <c r="E37" s="126"/>
      <c r="F37" s="127"/>
      <c r="G37" s="14" t="s">
        <v>6</v>
      </c>
      <c r="H37" s="126" t="str">
        <f>Titel!$D$20</f>
        <v>&lt; bitte eintragen &gt;</v>
      </c>
      <c r="I37" s="126"/>
      <c r="J37" s="126"/>
      <c r="K37" s="126"/>
      <c r="L37" s="127"/>
      <c r="M37" s="14" t="s">
        <v>6</v>
      </c>
      <c r="N37" s="126" t="str">
        <f>Titel!$D$20</f>
        <v>&lt; bitte eintragen &gt;</v>
      </c>
      <c r="O37" s="126"/>
      <c r="P37" s="126"/>
      <c r="Q37" s="126"/>
      <c r="R37" s="127"/>
      <c r="S37" s="14" t="s">
        <v>6</v>
      </c>
      <c r="T37" s="126" t="str">
        <f>Titel!$D$20</f>
        <v>&lt; bitte eintragen &gt;</v>
      </c>
      <c r="U37" s="126"/>
      <c r="V37" s="126"/>
      <c r="W37" s="126"/>
      <c r="X37" s="127"/>
      <c r="Y37" s="14" t="s">
        <v>6</v>
      </c>
      <c r="Z37" s="126" t="str">
        <f>Titel!$D$20</f>
        <v>&lt; bitte eintragen &gt;</v>
      </c>
      <c r="AA37" s="126"/>
      <c r="AB37" s="126"/>
      <c r="AC37" s="126"/>
      <c r="AD37" s="127"/>
      <c r="AE37" s="15" t="s">
        <v>6</v>
      </c>
      <c r="AF37" s="128" t="str">
        <f>Titel!$D$20</f>
        <v>&lt; bitte eintragen &gt;</v>
      </c>
      <c r="AG37" s="128"/>
      <c r="AH37" s="128"/>
      <c r="AI37" s="128"/>
      <c r="AJ37" s="129"/>
      <c r="AK37" s="15" t="s">
        <v>6</v>
      </c>
      <c r="AL37" s="128" t="str">
        <f>Titel!$D$20</f>
        <v>&lt; bitte eintragen &gt;</v>
      </c>
      <c r="AM37" s="128"/>
      <c r="AN37" s="128"/>
      <c r="AO37" s="128"/>
      <c r="AP37" s="129"/>
    </row>
    <row r="38" spans="1:50" ht="25.5" customHeight="1" thickBot="1" x14ac:dyDescent="0.35">
      <c r="A38" s="14" t="s">
        <v>7</v>
      </c>
      <c r="B38" s="126" t="str">
        <f>Titel!$D$18</f>
        <v>&lt; bitte eintragen &gt;</v>
      </c>
      <c r="C38" s="126"/>
      <c r="D38" s="126"/>
      <c r="E38" s="126"/>
      <c r="F38" s="127"/>
      <c r="G38" s="14" t="s">
        <v>7</v>
      </c>
      <c r="H38" s="126" t="str">
        <f>Titel!$D$18</f>
        <v>&lt; bitte eintragen &gt;</v>
      </c>
      <c r="I38" s="126"/>
      <c r="J38" s="126"/>
      <c r="K38" s="126"/>
      <c r="L38" s="127"/>
      <c r="M38" s="14" t="s">
        <v>7</v>
      </c>
      <c r="N38" s="126" t="str">
        <f>Titel!$D$18</f>
        <v>&lt; bitte eintragen &gt;</v>
      </c>
      <c r="O38" s="126"/>
      <c r="P38" s="126"/>
      <c r="Q38" s="126"/>
      <c r="R38" s="127"/>
      <c r="S38" s="14" t="s">
        <v>7</v>
      </c>
      <c r="T38" s="126" t="str">
        <f>Titel!$D$18</f>
        <v>&lt; bitte eintragen &gt;</v>
      </c>
      <c r="U38" s="126"/>
      <c r="V38" s="126"/>
      <c r="W38" s="126"/>
      <c r="X38" s="127"/>
      <c r="Y38" s="14" t="s">
        <v>7</v>
      </c>
      <c r="Z38" s="126" t="str">
        <f>Titel!$D$18</f>
        <v>&lt; bitte eintragen &gt;</v>
      </c>
      <c r="AA38" s="126"/>
      <c r="AB38" s="126"/>
      <c r="AC38" s="126"/>
      <c r="AD38" s="127"/>
      <c r="AE38" s="15" t="s">
        <v>7</v>
      </c>
      <c r="AF38" s="128" t="str">
        <f>Titel!$D$18</f>
        <v>&lt; bitte eintragen &gt;</v>
      </c>
      <c r="AG38" s="128"/>
      <c r="AH38" s="128"/>
      <c r="AI38" s="128"/>
      <c r="AJ38" s="129"/>
      <c r="AK38" s="15" t="s">
        <v>7</v>
      </c>
      <c r="AL38" s="128" t="str">
        <f>Titel!$D$18</f>
        <v>&lt; bitte eintragen &gt;</v>
      </c>
      <c r="AM38" s="128"/>
      <c r="AN38" s="128"/>
      <c r="AO38" s="128"/>
      <c r="AP38" s="129"/>
    </row>
    <row r="39" spans="1:50" ht="21.75" customHeight="1" thickBot="1" x14ac:dyDescent="0.35">
      <c r="A39" s="16">
        <f>Titel!$D$22</f>
        <v>2018</v>
      </c>
      <c r="B39" s="123" t="s">
        <v>55</v>
      </c>
      <c r="C39" s="124"/>
      <c r="D39" s="124"/>
      <c r="E39" s="124"/>
      <c r="F39" s="125"/>
      <c r="G39" s="16">
        <f>Titel!$D$22</f>
        <v>2018</v>
      </c>
      <c r="H39" s="123" t="s">
        <v>55</v>
      </c>
      <c r="I39" s="124"/>
      <c r="J39" s="124"/>
      <c r="K39" s="124"/>
      <c r="L39" s="125"/>
      <c r="M39" s="16">
        <f>Titel!$D$22</f>
        <v>2018</v>
      </c>
      <c r="N39" s="123" t="s">
        <v>55</v>
      </c>
      <c r="O39" s="124"/>
      <c r="P39" s="124"/>
      <c r="Q39" s="124"/>
      <c r="R39" s="125"/>
      <c r="S39" s="16">
        <f>Titel!$D$22</f>
        <v>2018</v>
      </c>
      <c r="T39" s="123" t="s">
        <v>55</v>
      </c>
      <c r="U39" s="124"/>
      <c r="V39" s="124"/>
      <c r="W39" s="124"/>
      <c r="X39" s="125"/>
      <c r="Y39" s="16">
        <f>Titel!$D$22</f>
        <v>2018</v>
      </c>
      <c r="Z39" s="123" t="s">
        <v>55</v>
      </c>
      <c r="AA39" s="124"/>
      <c r="AB39" s="124"/>
      <c r="AC39" s="124"/>
      <c r="AD39" s="125"/>
      <c r="AE39" s="16">
        <f>Titel!$D$22</f>
        <v>2018</v>
      </c>
      <c r="AF39" s="123" t="s">
        <v>55</v>
      </c>
      <c r="AG39" s="124"/>
      <c r="AH39" s="124"/>
      <c r="AI39" s="124"/>
      <c r="AJ39" s="125"/>
      <c r="AK39" s="16">
        <f>Titel!$D$22</f>
        <v>2018</v>
      </c>
      <c r="AL39" s="123" t="s">
        <v>55</v>
      </c>
      <c r="AM39" s="124"/>
      <c r="AN39" s="124"/>
      <c r="AO39" s="124"/>
      <c r="AP39" s="125"/>
    </row>
    <row r="40" spans="1:50" ht="17.25" customHeight="1" x14ac:dyDescent="0.25">
      <c r="A40" s="17" t="s">
        <v>8</v>
      </c>
      <c r="B40" s="18"/>
      <c r="C40" s="19" t="s">
        <v>9</v>
      </c>
      <c r="D40" s="20" t="s">
        <v>9</v>
      </c>
      <c r="E40" s="21"/>
      <c r="F40" s="20" t="s">
        <v>10</v>
      </c>
      <c r="G40" s="17" t="s">
        <v>8</v>
      </c>
      <c r="H40" s="18"/>
      <c r="I40" s="19" t="s">
        <v>9</v>
      </c>
      <c r="J40" s="20" t="s">
        <v>9</v>
      </c>
      <c r="K40" s="21"/>
      <c r="L40" s="20" t="s">
        <v>10</v>
      </c>
      <c r="M40" s="17" t="s">
        <v>8</v>
      </c>
      <c r="N40" s="18"/>
      <c r="O40" s="19" t="s">
        <v>9</v>
      </c>
      <c r="P40" s="20" t="s">
        <v>9</v>
      </c>
      <c r="Q40" s="21"/>
      <c r="R40" s="20" t="s">
        <v>10</v>
      </c>
      <c r="S40" s="17" t="s">
        <v>8</v>
      </c>
      <c r="T40" s="18"/>
      <c r="U40" s="19" t="s">
        <v>9</v>
      </c>
      <c r="V40" s="20" t="s">
        <v>9</v>
      </c>
      <c r="W40" s="21"/>
      <c r="X40" s="20" t="s">
        <v>10</v>
      </c>
      <c r="Y40" s="17" t="s">
        <v>8</v>
      </c>
      <c r="Z40" s="18"/>
      <c r="AA40" s="19" t="s">
        <v>9</v>
      </c>
      <c r="AB40" s="20" t="s">
        <v>9</v>
      </c>
      <c r="AC40" s="21"/>
      <c r="AD40" s="20" t="s">
        <v>10</v>
      </c>
      <c r="AE40" s="17" t="s">
        <v>8</v>
      </c>
      <c r="AF40" s="18"/>
      <c r="AG40" s="19" t="s">
        <v>9</v>
      </c>
      <c r="AH40" s="20" t="s">
        <v>9</v>
      </c>
      <c r="AI40" s="21"/>
      <c r="AJ40" s="20" t="s">
        <v>10</v>
      </c>
      <c r="AK40" s="17" t="s">
        <v>8</v>
      </c>
      <c r="AL40" s="18"/>
      <c r="AM40" s="19" t="s">
        <v>9</v>
      </c>
      <c r="AN40" s="20" t="s">
        <v>9</v>
      </c>
      <c r="AO40" s="21"/>
      <c r="AP40" s="20" t="s">
        <v>10</v>
      </c>
      <c r="AX40" s="69"/>
    </row>
    <row r="41" spans="1:50" x14ac:dyDescent="0.25">
      <c r="A41" s="22" t="s">
        <v>11</v>
      </c>
      <c r="B41" s="23" t="s">
        <v>12</v>
      </c>
      <c r="C41" s="24" t="s">
        <v>13</v>
      </c>
      <c r="D41" s="25" t="s">
        <v>14</v>
      </c>
      <c r="E41" s="26"/>
      <c r="F41" s="25" t="s">
        <v>14</v>
      </c>
      <c r="G41" s="22" t="s">
        <v>11</v>
      </c>
      <c r="H41" s="23" t="s">
        <v>12</v>
      </c>
      <c r="I41" s="24" t="s">
        <v>13</v>
      </c>
      <c r="J41" s="25" t="s">
        <v>14</v>
      </c>
      <c r="K41" s="26"/>
      <c r="L41" s="25" t="s">
        <v>14</v>
      </c>
      <c r="M41" s="22" t="s">
        <v>11</v>
      </c>
      <c r="N41" s="23" t="s">
        <v>12</v>
      </c>
      <c r="O41" s="24" t="s">
        <v>13</v>
      </c>
      <c r="P41" s="25" t="s">
        <v>14</v>
      </c>
      <c r="Q41" s="26"/>
      <c r="R41" s="25" t="s">
        <v>14</v>
      </c>
      <c r="S41" s="22" t="s">
        <v>11</v>
      </c>
      <c r="T41" s="23" t="s">
        <v>12</v>
      </c>
      <c r="U41" s="24" t="s">
        <v>13</v>
      </c>
      <c r="V41" s="25" t="s">
        <v>14</v>
      </c>
      <c r="W41" s="26"/>
      <c r="X41" s="25" t="s">
        <v>14</v>
      </c>
      <c r="Y41" s="22" t="s">
        <v>11</v>
      </c>
      <c r="Z41" s="23" t="s">
        <v>12</v>
      </c>
      <c r="AA41" s="24" t="s">
        <v>13</v>
      </c>
      <c r="AB41" s="25" t="s">
        <v>14</v>
      </c>
      <c r="AC41" s="26"/>
      <c r="AD41" s="25" t="s">
        <v>14</v>
      </c>
      <c r="AE41" s="22" t="s">
        <v>11</v>
      </c>
      <c r="AF41" s="23" t="s">
        <v>12</v>
      </c>
      <c r="AG41" s="24" t="s">
        <v>13</v>
      </c>
      <c r="AH41" s="25" t="s">
        <v>14</v>
      </c>
      <c r="AI41" s="26"/>
      <c r="AJ41" s="25" t="s">
        <v>14</v>
      </c>
      <c r="AK41" s="22" t="s">
        <v>11</v>
      </c>
      <c r="AL41" s="23" t="s">
        <v>12</v>
      </c>
      <c r="AM41" s="24" t="s">
        <v>13</v>
      </c>
      <c r="AN41" s="25" t="s">
        <v>14</v>
      </c>
      <c r="AO41" s="26"/>
      <c r="AP41" s="25" t="s">
        <v>14</v>
      </c>
    </row>
    <row r="42" spans="1:50" x14ac:dyDescent="0.25">
      <c r="A42" s="27"/>
      <c r="B42" s="32"/>
      <c r="C42" s="29"/>
      <c r="D42" s="30"/>
      <c r="E42" s="31"/>
      <c r="F42" s="30"/>
      <c r="G42" s="27"/>
      <c r="H42" s="32"/>
      <c r="I42" s="29"/>
      <c r="J42" s="30"/>
      <c r="K42" s="31"/>
      <c r="L42" s="30"/>
      <c r="M42" s="27"/>
      <c r="N42" s="32"/>
      <c r="O42" s="29"/>
      <c r="P42" s="30"/>
      <c r="Q42" s="31"/>
      <c r="R42" s="30"/>
      <c r="S42" s="27"/>
      <c r="T42" s="28"/>
      <c r="U42" s="29"/>
      <c r="V42" s="30"/>
      <c r="W42" s="31"/>
      <c r="X42" s="30"/>
      <c r="Y42" s="27"/>
      <c r="Z42" s="28"/>
      <c r="AA42" s="29"/>
      <c r="AB42" s="30"/>
      <c r="AC42" s="31"/>
      <c r="AD42" s="30"/>
      <c r="AE42" s="27"/>
      <c r="AF42" s="36"/>
      <c r="AG42" s="37"/>
      <c r="AH42" s="38"/>
      <c r="AI42" s="39"/>
      <c r="AJ42" s="38"/>
      <c r="AK42" s="27"/>
      <c r="AL42" s="36"/>
      <c r="AM42" s="37"/>
      <c r="AN42" s="38"/>
      <c r="AO42" s="39"/>
      <c r="AP42" s="38"/>
    </row>
    <row r="43" spans="1:50" x14ac:dyDescent="0.25">
      <c r="A43" s="40" t="s">
        <v>42</v>
      </c>
      <c r="B43" s="32"/>
      <c r="C43" s="29"/>
      <c r="D43" s="30"/>
      <c r="E43" s="31"/>
      <c r="F43" s="30"/>
      <c r="G43" s="40" t="s">
        <v>43</v>
      </c>
      <c r="H43" s="32"/>
      <c r="I43" s="29"/>
      <c r="J43" s="30"/>
      <c r="K43" s="31"/>
      <c r="L43" s="30"/>
      <c r="M43" s="40" t="s">
        <v>44</v>
      </c>
      <c r="N43" s="32"/>
      <c r="O43" s="29"/>
      <c r="P43" s="30"/>
      <c r="Q43" s="31"/>
      <c r="R43" s="30"/>
      <c r="S43" s="40" t="s">
        <v>45</v>
      </c>
      <c r="T43" s="28"/>
      <c r="U43" s="29"/>
      <c r="V43" s="30"/>
      <c r="W43" s="31"/>
      <c r="X43" s="30"/>
      <c r="Y43" s="40" t="s">
        <v>46</v>
      </c>
      <c r="Z43" s="28"/>
      <c r="AA43" s="29"/>
      <c r="AB43" s="30"/>
      <c r="AC43" s="31"/>
      <c r="AD43" s="30"/>
      <c r="AE43" s="40" t="s">
        <v>20</v>
      </c>
      <c r="AF43" s="36"/>
      <c r="AG43" s="37"/>
      <c r="AH43" s="38"/>
      <c r="AI43" s="39"/>
      <c r="AJ43" s="38"/>
      <c r="AK43" s="40" t="s">
        <v>117</v>
      </c>
      <c r="AL43" s="36"/>
      <c r="AM43" s="37"/>
      <c r="AN43" s="38"/>
      <c r="AO43" s="39"/>
      <c r="AP43" s="38"/>
    </row>
    <row r="44" spans="1:50" x14ac:dyDescent="0.25">
      <c r="A44" s="27"/>
      <c r="B44" s="32"/>
      <c r="C44" s="29"/>
      <c r="D44" s="30"/>
      <c r="E44" s="31"/>
      <c r="F44" s="30"/>
      <c r="G44" s="27"/>
      <c r="H44" s="32"/>
      <c r="I44" s="29"/>
      <c r="J44" s="30"/>
      <c r="K44" s="31"/>
      <c r="L44" s="30"/>
      <c r="M44" s="40" t="s">
        <v>47</v>
      </c>
      <c r="N44" s="32"/>
      <c r="O44" s="29"/>
      <c r="P44" s="30"/>
      <c r="Q44" s="31"/>
      <c r="R44" s="30"/>
      <c r="S44" s="40" t="s">
        <v>47</v>
      </c>
      <c r="T44" s="28"/>
      <c r="U44" s="29"/>
      <c r="V44" s="30"/>
      <c r="W44" s="31"/>
      <c r="X44" s="30"/>
      <c r="Y44" s="40" t="s">
        <v>48</v>
      </c>
      <c r="Z44" s="28"/>
      <c r="AA44" s="29"/>
      <c r="AB44" s="30"/>
      <c r="AC44" s="31"/>
      <c r="AD44" s="30"/>
      <c r="AE44" s="40" t="s">
        <v>49</v>
      </c>
      <c r="AF44" s="36"/>
      <c r="AG44" s="37"/>
      <c r="AH44" s="38"/>
      <c r="AI44" s="39"/>
      <c r="AJ44" s="38"/>
      <c r="AK44" s="40"/>
      <c r="AL44" s="36"/>
      <c r="AM44" s="37"/>
      <c r="AN44" s="38"/>
      <c r="AO44" s="39"/>
      <c r="AP44" s="38"/>
    </row>
    <row r="45" spans="1:50" x14ac:dyDescent="0.25">
      <c r="A45" s="27" t="s">
        <v>24</v>
      </c>
      <c r="B45" s="105">
        <v>0</v>
      </c>
      <c r="C45" s="109"/>
      <c r="D45" s="104"/>
      <c r="E45" s="31"/>
      <c r="F45" s="104"/>
      <c r="G45" s="27" t="s">
        <v>24</v>
      </c>
      <c r="H45" s="105">
        <v>0</v>
      </c>
      <c r="I45" s="109"/>
      <c r="J45" s="104"/>
      <c r="K45" s="31"/>
      <c r="L45" s="104"/>
      <c r="M45" s="27" t="s">
        <v>24</v>
      </c>
      <c r="N45" s="105">
        <v>0</v>
      </c>
      <c r="O45" s="109"/>
      <c r="P45" s="104"/>
      <c r="Q45" s="31"/>
      <c r="R45" s="104"/>
      <c r="S45" s="27" t="s">
        <v>24</v>
      </c>
      <c r="T45" s="105">
        <v>0</v>
      </c>
      <c r="U45" s="109"/>
      <c r="V45" s="104"/>
      <c r="W45" s="31"/>
      <c r="X45" s="104"/>
      <c r="Y45" s="27" t="s">
        <v>24</v>
      </c>
      <c r="Z45" s="105">
        <v>0</v>
      </c>
      <c r="AA45" s="109"/>
      <c r="AB45" s="104"/>
      <c r="AC45" s="31"/>
      <c r="AD45" s="104"/>
      <c r="AE45" s="27" t="s">
        <v>24</v>
      </c>
      <c r="AF45" s="106">
        <v>0</v>
      </c>
      <c r="AG45" s="109"/>
      <c r="AH45" s="104"/>
      <c r="AI45" s="31"/>
      <c r="AJ45" s="104"/>
      <c r="AK45" s="27" t="s">
        <v>24</v>
      </c>
      <c r="AL45" s="106">
        <v>0</v>
      </c>
      <c r="AM45" s="109"/>
      <c r="AN45" s="104"/>
      <c r="AO45" s="31"/>
      <c r="AP45" s="104"/>
    </row>
    <row r="46" spans="1:50" x14ac:dyDescent="0.25">
      <c r="A46" s="27" t="s">
        <v>25</v>
      </c>
      <c r="B46" s="105">
        <v>0</v>
      </c>
      <c r="C46" s="109"/>
      <c r="D46" s="104"/>
      <c r="E46" s="31"/>
      <c r="F46" s="104"/>
      <c r="G46" s="27" t="s">
        <v>25</v>
      </c>
      <c r="H46" s="105">
        <v>0</v>
      </c>
      <c r="I46" s="109"/>
      <c r="J46" s="104"/>
      <c r="K46" s="31"/>
      <c r="L46" s="104"/>
      <c r="M46" s="27" t="s">
        <v>25</v>
      </c>
      <c r="N46" s="105">
        <v>0</v>
      </c>
      <c r="O46" s="109"/>
      <c r="P46" s="104"/>
      <c r="Q46" s="31"/>
      <c r="R46" s="104"/>
      <c r="S46" s="27" t="s">
        <v>25</v>
      </c>
      <c r="T46" s="105">
        <v>0</v>
      </c>
      <c r="U46" s="109"/>
      <c r="V46" s="104"/>
      <c r="W46" s="31"/>
      <c r="X46" s="104"/>
      <c r="Y46" s="27" t="s">
        <v>25</v>
      </c>
      <c r="Z46" s="105">
        <v>0</v>
      </c>
      <c r="AA46" s="109"/>
      <c r="AB46" s="104"/>
      <c r="AC46" s="31"/>
      <c r="AD46" s="104"/>
      <c r="AE46" s="27" t="s">
        <v>25</v>
      </c>
      <c r="AF46" s="106">
        <v>0</v>
      </c>
      <c r="AG46" s="109"/>
      <c r="AH46" s="104"/>
      <c r="AI46" s="31"/>
      <c r="AJ46" s="104"/>
      <c r="AK46" s="27" t="s">
        <v>25</v>
      </c>
      <c r="AL46" s="106">
        <v>0</v>
      </c>
      <c r="AM46" s="109"/>
      <c r="AN46" s="104"/>
      <c r="AO46" s="31"/>
      <c r="AP46" s="104"/>
    </row>
    <row r="47" spans="1:50" ht="14.4" thickBot="1" x14ac:dyDescent="0.3">
      <c r="A47" s="27" t="s">
        <v>26</v>
      </c>
      <c r="B47" s="105">
        <v>0</v>
      </c>
      <c r="C47" s="109"/>
      <c r="D47" s="104"/>
      <c r="E47" s="31"/>
      <c r="F47" s="104"/>
      <c r="G47" s="27" t="s">
        <v>26</v>
      </c>
      <c r="H47" s="105">
        <v>0</v>
      </c>
      <c r="I47" s="109"/>
      <c r="J47" s="104"/>
      <c r="K47" s="31"/>
      <c r="L47" s="104"/>
      <c r="M47" s="27" t="s">
        <v>26</v>
      </c>
      <c r="N47" s="105">
        <v>0</v>
      </c>
      <c r="O47" s="109"/>
      <c r="P47" s="104"/>
      <c r="Q47" s="31"/>
      <c r="R47" s="104"/>
      <c r="S47" s="27" t="s">
        <v>26</v>
      </c>
      <c r="T47" s="105">
        <v>0</v>
      </c>
      <c r="U47" s="109"/>
      <c r="V47" s="104"/>
      <c r="W47" s="31"/>
      <c r="X47" s="104"/>
      <c r="Y47" s="27" t="s">
        <v>26</v>
      </c>
      <c r="Z47" s="105">
        <v>0</v>
      </c>
      <c r="AA47" s="109"/>
      <c r="AB47" s="104"/>
      <c r="AC47" s="31"/>
      <c r="AD47" s="104"/>
      <c r="AE47" s="27" t="s">
        <v>26</v>
      </c>
      <c r="AF47" s="106">
        <v>0</v>
      </c>
      <c r="AG47" s="109"/>
      <c r="AH47" s="104"/>
      <c r="AI47" s="31"/>
      <c r="AJ47" s="104"/>
      <c r="AK47" s="27" t="s">
        <v>26</v>
      </c>
      <c r="AL47" s="106">
        <v>0</v>
      </c>
      <c r="AM47" s="109"/>
      <c r="AN47" s="104"/>
      <c r="AO47" s="31"/>
      <c r="AP47" s="104"/>
    </row>
    <row r="48" spans="1:50" ht="15.6" x14ac:dyDescent="0.3">
      <c r="A48" s="27" t="s">
        <v>27</v>
      </c>
      <c r="B48" s="105">
        <v>0</v>
      </c>
      <c r="C48" s="109"/>
      <c r="D48" s="104"/>
      <c r="E48" s="31"/>
      <c r="F48" s="104"/>
      <c r="G48" s="27" t="s">
        <v>27</v>
      </c>
      <c r="H48" s="105">
        <v>0</v>
      </c>
      <c r="I48" s="109"/>
      <c r="J48" s="104"/>
      <c r="K48" s="31"/>
      <c r="L48" s="104"/>
      <c r="M48" s="27" t="s">
        <v>27</v>
      </c>
      <c r="N48" s="105">
        <v>0</v>
      </c>
      <c r="O48" s="109"/>
      <c r="P48" s="104"/>
      <c r="Q48" s="31"/>
      <c r="R48" s="104"/>
      <c r="S48" s="27" t="s">
        <v>27</v>
      </c>
      <c r="T48" s="105">
        <v>0</v>
      </c>
      <c r="U48" s="109"/>
      <c r="V48" s="104"/>
      <c r="W48" s="31"/>
      <c r="X48" s="104"/>
      <c r="Y48" s="27" t="s">
        <v>27</v>
      </c>
      <c r="Z48" s="105">
        <v>0</v>
      </c>
      <c r="AA48" s="109"/>
      <c r="AB48" s="104"/>
      <c r="AC48" s="31"/>
      <c r="AD48" s="104"/>
      <c r="AE48" s="27" t="s">
        <v>27</v>
      </c>
      <c r="AF48" s="106">
        <v>0</v>
      </c>
      <c r="AG48" s="109"/>
      <c r="AH48" s="104"/>
      <c r="AI48" s="31"/>
      <c r="AJ48" s="104"/>
      <c r="AK48" s="27" t="s">
        <v>27</v>
      </c>
      <c r="AL48" s="106">
        <v>0</v>
      </c>
      <c r="AM48" s="109"/>
      <c r="AN48" s="104"/>
      <c r="AO48" s="31"/>
      <c r="AP48" s="104"/>
      <c r="AQ48" s="70" t="str">
        <f>CONCATENATE("Ist ",Titel!$D$22)</f>
        <v>Ist 2018</v>
      </c>
      <c r="AR48" s="71"/>
      <c r="AS48" s="72"/>
    </row>
    <row r="49" spans="1:45" x14ac:dyDescent="0.25">
      <c r="A49" s="27" t="s">
        <v>28</v>
      </c>
      <c r="B49" s="105">
        <v>0</v>
      </c>
      <c r="C49" s="109"/>
      <c r="D49" s="104"/>
      <c r="E49" s="31"/>
      <c r="F49" s="104"/>
      <c r="G49" s="27" t="s">
        <v>28</v>
      </c>
      <c r="H49" s="105">
        <v>0</v>
      </c>
      <c r="I49" s="109"/>
      <c r="J49" s="104"/>
      <c r="K49" s="31"/>
      <c r="L49" s="104"/>
      <c r="M49" s="27" t="s">
        <v>28</v>
      </c>
      <c r="N49" s="105">
        <v>0</v>
      </c>
      <c r="O49" s="109"/>
      <c r="P49" s="104"/>
      <c r="Q49" s="31"/>
      <c r="R49" s="104"/>
      <c r="S49" s="27" t="s">
        <v>28</v>
      </c>
      <c r="T49" s="105">
        <v>0</v>
      </c>
      <c r="U49" s="109"/>
      <c r="V49" s="104"/>
      <c r="W49" s="31"/>
      <c r="X49" s="104"/>
      <c r="Y49" s="27" t="s">
        <v>28</v>
      </c>
      <c r="Z49" s="105">
        <v>0</v>
      </c>
      <c r="AA49" s="109"/>
      <c r="AB49" s="104"/>
      <c r="AC49" s="31"/>
      <c r="AD49" s="104"/>
      <c r="AE49" s="27" t="s">
        <v>28</v>
      </c>
      <c r="AF49" s="106">
        <v>0</v>
      </c>
      <c r="AG49" s="109"/>
      <c r="AH49" s="104"/>
      <c r="AI49" s="31"/>
      <c r="AJ49" s="104"/>
      <c r="AK49" s="27" t="s">
        <v>28</v>
      </c>
      <c r="AL49" s="106">
        <v>0</v>
      </c>
      <c r="AM49" s="109"/>
      <c r="AN49" s="104"/>
      <c r="AO49" s="31"/>
      <c r="AP49" s="104"/>
      <c r="AQ49" s="32"/>
      <c r="AR49" s="73"/>
      <c r="AS49" s="34"/>
    </row>
    <row r="50" spans="1:45" x14ac:dyDescent="0.25">
      <c r="A50" s="27" t="s">
        <v>29</v>
      </c>
      <c r="B50" s="105">
        <v>0</v>
      </c>
      <c r="C50" s="109"/>
      <c r="D50" s="104"/>
      <c r="E50" s="31"/>
      <c r="F50" s="104"/>
      <c r="G50" s="27" t="s">
        <v>29</v>
      </c>
      <c r="H50" s="105">
        <v>0</v>
      </c>
      <c r="I50" s="109"/>
      <c r="J50" s="104"/>
      <c r="K50" s="31"/>
      <c r="L50" s="104"/>
      <c r="M50" s="27" t="s">
        <v>29</v>
      </c>
      <c r="N50" s="105">
        <v>0</v>
      </c>
      <c r="O50" s="109"/>
      <c r="P50" s="104"/>
      <c r="Q50" s="31"/>
      <c r="R50" s="104"/>
      <c r="S50" s="27" t="s">
        <v>29</v>
      </c>
      <c r="T50" s="105">
        <v>0</v>
      </c>
      <c r="U50" s="109"/>
      <c r="V50" s="104"/>
      <c r="W50" s="31"/>
      <c r="X50" s="104"/>
      <c r="Y50" s="27" t="s">
        <v>29</v>
      </c>
      <c r="Z50" s="105">
        <v>0</v>
      </c>
      <c r="AA50" s="109"/>
      <c r="AB50" s="104"/>
      <c r="AC50" s="31"/>
      <c r="AD50" s="104"/>
      <c r="AE50" s="27" t="s">
        <v>29</v>
      </c>
      <c r="AF50" s="106">
        <v>0</v>
      </c>
      <c r="AG50" s="109"/>
      <c r="AH50" s="104"/>
      <c r="AI50" s="31"/>
      <c r="AJ50" s="104"/>
      <c r="AK50" s="27" t="s">
        <v>29</v>
      </c>
      <c r="AL50" s="106">
        <v>0</v>
      </c>
      <c r="AM50" s="109"/>
      <c r="AN50" s="104"/>
      <c r="AO50" s="31"/>
      <c r="AP50" s="104"/>
      <c r="AQ50" s="32"/>
      <c r="AR50" s="73"/>
      <c r="AS50" s="34"/>
    </row>
    <row r="51" spans="1:45" x14ac:dyDescent="0.25">
      <c r="A51" s="27" t="s">
        <v>30</v>
      </c>
      <c r="B51" s="105">
        <v>0</v>
      </c>
      <c r="C51" s="109"/>
      <c r="D51" s="104"/>
      <c r="E51" s="31"/>
      <c r="F51" s="104"/>
      <c r="G51" s="27" t="s">
        <v>30</v>
      </c>
      <c r="H51" s="105">
        <v>0</v>
      </c>
      <c r="I51" s="109"/>
      <c r="J51" s="104"/>
      <c r="K51" s="31"/>
      <c r="L51" s="104"/>
      <c r="M51" s="27" t="s">
        <v>30</v>
      </c>
      <c r="N51" s="105">
        <v>0</v>
      </c>
      <c r="O51" s="109"/>
      <c r="P51" s="104"/>
      <c r="Q51" s="31"/>
      <c r="R51" s="104"/>
      <c r="S51" s="27" t="s">
        <v>30</v>
      </c>
      <c r="T51" s="105">
        <v>0</v>
      </c>
      <c r="U51" s="109"/>
      <c r="V51" s="104"/>
      <c r="W51" s="31"/>
      <c r="X51" s="104"/>
      <c r="Y51" s="27" t="s">
        <v>30</v>
      </c>
      <c r="Z51" s="105">
        <v>0</v>
      </c>
      <c r="AA51" s="109"/>
      <c r="AB51" s="104"/>
      <c r="AC51" s="31"/>
      <c r="AD51" s="104"/>
      <c r="AE51" s="27" t="s">
        <v>30</v>
      </c>
      <c r="AF51" s="106">
        <v>0</v>
      </c>
      <c r="AG51" s="109"/>
      <c r="AH51" s="104"/>
      <c r="AI51" s="31"/>
      <c r="AJ51" s="104"/>
      <c r="AK51" s="27" t="s">
        <v>30</v>
      </c>
      <c r="AL51" s="106">
        <v>0</v>
      </c>
      <c r="AM51" s="109"/>
      <c r="AN51" s="104"/>
      <c r="AO51" s="31"/>
      <c r="AP51" s="104"/>
      <c r="AQ51" s="74" t="s">
        <v>15</v>
      </c>
      <c r="AR51" s="75"/>
      <c r="AS51" s="76">
        <f>E31</f>
        <v>0</v>
      </c>
    </row>
    <row r="52" spans="1:45" x14ac:dyDescent="0.25">
      <c r="A52" s="27" t="s">
        <v>31</v>
      </c>
      <c r="B52" s="105">
        <v>0</v>
      </c>
      <c r="C52" s="109"/>
      <c r="D52" s="104"/>
      <c r="E52" s="31"/>
      <c r="F52" s="104"/>
      <c r="G52" s="27" t="s">
        <v>31</v>
      </c>
      <c r="H52" s="105">
        <v>0</v>
      </c>
      <c r="I52" s="109"/>
      <c r="J52" s="104"/>
      <c r="K52" s="31"/>
      <c r="L52" s="104"/>
      <c r="M52" s="27" t="s">
        <v>31</v>
      </c>
      <c r="N52" s="105">
        <v>0</v>
      </c>
      <c r="O52" s="109"/>
      <c r="P52" s="104"/>
      <c r="Q52" s="31"/>
      <c r="R52" s="104"/>
      <c r="S52" s="27" t="s">
        <v>31</v>
      </c>
      <c r="T52" s="105">
        <v>0</v>
      </c>
      <c r="U52" s="109"/>
      <c r="V52" s="104"/>
      <c r="W52" s="31"/>
      <c r="X52" s="104"/>
      <c r="Y52" s="27" t="s">
        <v>31</v>
      </c>
      <c r="Z52" s="105">
        <v>0</v>
      </c>
      <c r="AA52" s="109"/>
      <c r="AB52" s="104"/>
      <c r="AC52" s="31"/>
      <c r="AD52" s="104"/>
      <c r="AE52" s="27" t="s">
        <v>31</v>
      </c>
      <c r="AF52" s="106">
        <v>0</v>
      </c>
      <c r="AG52" s="109"/>
      <c r="AH52" s="104"/>
      <c r="AI52" s="31"/>
      <c r="AJ52" s="104"/>
      <c r="AK52" s="27" t="s">
        <v>31</v>
      </c>
      <c r="AL52" s="106">
        <v>0</v>
      </c>
      <c r="AM52" s="109"/>
      <c r="AN52" s="104"/>
      <c r="AO52" s="31"/>
      <c r="AP52" s="104"/>
      <c r="AQ52" s="74" t="s">
        <v>42</v>
      </c>
      <c r="AR52" s="75"/>
      <c r="AS52" s="76">
        <f>E65</f>
        <v>0</v>
      </c>
    </row>
    <row r="53" spans="1:45" x14ac:dyDescent="0.25">
      <c r="A53" s="27" t="s">
        <v>32</v>
      </c>
      <c r="B53" s="105">
        <v>0</v>
      </c>
      <c r="C53" s="109"/>
      <c r="D53" s="104"/>
      <c r="E53" s="31"/>
      <c r="F53" s="104"/>
      <c r="G53" s="27" t="s">
        <v>32</v>
      </c>
      <c r="H53" s="105">
        <v>0</v>
      </c>
      <c r="I53" s="109"/>
      <c r="J53" s="104"/>
      <c r="K53" s="31"/>
      <c r="L53" s="104"/>
      <c r="M53" s="27" t="s">
        <v>32</v>
      </c>
      <c r="N53" s="105">
        <v>0</v>
      </c>
      <c r="O53" s="109"/>
      <c r="P53" s="104"/>
      <c r="Q53" s="31"/>
      <c r="R53" s="104"/>
      <c r="S53" s="27" t="s">
        <v>32</v>
      </c>
      <c r="T53" s="105">
        <v>0</v>
      </c>
      <c r="U53" s="109"/>
      <c r="V53" s="104"/>
      <c r="W53" s="31"/>
      <c r="X53" s="104"/>
      <c r="Y53" s="27" t="s">
        <v>32</v>
      </c>
      <c r="Z53" s="105">
        <v>0</v>
      </c>
      <c r="AA53" s="109"/>
      <c r="AB53" s="104"/>
      <c r="AC53" s="31"/>
      <c r="AD53" s="104"/>
      <c r="AE53" s="27" t="s">
        <v>32</v>
      </c>
      <c r="AF53" s="106">
        <v>0</v>
      </c>
      <c r="AG53" s="109"/>
      <c r="AH53" s="104"/>
      <c r="AI53" s="31"/>
      <c r="AJ53" s="104"/>
      <c r="AK53" s="27" t="s">
        <v>32</v>
      </c>
      <c r="AL53" s="106">
        <v>0</v>
      </c>
      <c r="AM53" s="109"/>
      <c r="AN53" s="104"/>
      <c r="AO53" s="31"/>
      <c r="AP53" s="104"/>
      <c r="AQ53" s="74" t="s">
        <v>16</v>
      </c>
      <c r="AR53" s="75"/>
      <c r="AS53" s="76">
        <f>K31</f>
        <v>0</v>
      </c>
    </row>
    <row r="54" spans="1:45" x14ac:dyDescent="0.25">
      <c r="A54" s="27" t="s">
        <v>33</v>
      </c>
      <c r="B54" s="105">
        <v>0</v>
      </c>
      <c r="C54" s="109"/>
      <c r="D54" s="104"/>
      <c r="E54" s="31"/>
      <c r="F54" s="104"/>
      <c r="G54" s="27" t="s">
        <v>33</v>
      </c>
      <c r="H54" s="105">
        <v>0</v>
      </c>
      <c r="I54" s="109"/>
      <c r="J54" s="104"/>
      <c r="K54" s="31"/>
      <c r="L54" s="104"/>
      <c r="M54" s="27" t="s">
        <v>33</v>
      </c>
      <c r="N54" s="105">
        <v>0</v>
      </c>
      <c r="O54" s="109"/>
      <c r="P54" s="104"/>
      <c r="Q54" s="31"/>
      <c r="R54" s="104"/>
      <c r="S54" s="27" t="s">
        <v>33</v>
      </c>
      <c r="T54" s="105">
        <v>0</v>
      </c>
      <c r="U54" s="109"/>
      <c r="V54" s="104"/>
      <c r="W54" s="31"/>
      <c r="X54" s="104"/>
      <c r="Y54" s="27" t="s">
        <v>33</v>
      </c>
      <c r="Z54" s="105">
        <v>0</v>
      </c>
      <c r="AA54" s="109"/>
      <c r="AB54" s="104"/>
      <c r="AC54" s="31"/>
      <c r="AD54" s="104"/>
      <c r="AE54" s="27" t="s">
        <v>33</v>
      </c>
      <c r="AF54" s="106">
        <v>0</v>
      </c>
      <c r="AG54" s="109"/>
      <c r="AH54" s="104"/>
      <c r="AI54" s="31"/>
      <c r="AJ54" s="104"/>
      <c r="AK54" s="27" t="s">
        <v>33</v>
      </c>
      <c r="AL54" s="106">
        <v>0</v>
      </c>
      <c r="AM54" s="109"/>
      <c r="AN54" s="104"/>
      <c r="AO54" s="31"/>
      <c r="AP54" s="104"/>
      <c r="AQ54" s="74" t="s">
        <v>43</v>
      </c>
      <c r="AR54" s="75"/>
      <c r="AS54" s="76">
        <f>K65</f>
        <v>0</v>
      </c>
    </row>
    <row r="55" spans="1:45" x14ac:dyDescent="0.25">
      <c r="A55" s="27" t="s">
        <v>34</v>
      </c>
      <c r="B55" s="105">
        <v>0</v>
      </c>
      <c r="C55" s="109"/>
      <c r="D55" s="104"/>
      <c r="E55" s="31"/>
      <c r="F55" s="104"/>
      <c r="G55" s="27" t="s">
        <v>34</v>
      </c>
      <c r="H55" s="105">
        <v>0</v>
      </c>
      <c r="I55" s="109"/>
      <c r="J55" s="104"/>
      <c r="K55" s="31"/>
      <c r="L55" s="104"/>
      <c r="M55" s="27" t="s">
        <v>34</v>
      </c>
      <c r="N55" s="105">
        <v>0</v>
      </c>
      <c r="O55" s="109"/>
      <c r="P55" s="104"/>
      <c r="Q55" s="31"/>
      <c r="R55" s="104"/>
      <c r="S55" s="27" t="s">
        <v>34</v>
      </c>
      <c r="T55" s="105">
        <v>0</v>
      </c>
      <c r="U55" s="109"/>
      <c r="V55" s="104"/>
      <c r="W55" s="31"/>
      <c r="X55" s="104"/>
      <c r="Y55" s="27" t="s">
        <v>34</v>
      </c>
      <c r="Z55" s="105">
        <v>0</v>
      </c>
      <c r="AA55" s="109"/>
      <c r="AB55" s="104"/>
      <c r="AC55" s="31"/>
      <c r="AD55" s="104"/>
      <c r="AE55" s="27" t="s">
        <v>34</v>
      </c>
      <c r="AF55" s="106">
        <v>0</v>
      </c>
      <c r="AG55" s="109"/>
      <c r="AH55" s="104"/>
      <c r="AI55" s="31"/>
      <c r="AJ55" s="104"/>
      <c r="AK55" s="27" t="s">
        <v>34</v>
      </c>
      <c r="AL55" s="106">
        <v>0</v>
      </c>
      <c r="AM55" s="109"/>
      <c r="AN55" s="104"/>
      <c r="AO55" s="31"/>
      <c r="AP55" s="104"/>
      <c r="AQ55" s="74" t="s">
        <v>46</v>
      </c>
      <c r="AR55" s="75"/>
      <c r="AS55" s="76">
        <f>AC65</f>
        <v>0</v>
      </c>
    </row>
    <row r="56" spans="1:45" x14ac:dyDescent="0.25">
      <c r="A56" s="27" t="s">
        <v>35</v>
      </c>
      <c r="B56" s="105">
        <v>0</v>
      </c>
      <c r="C56" s="109"/>
      <c r="D56" s="104"/>
      <c r="E56" s="31"/>
      <c r="F56" s="104"/>
      <c r="G56" s="27" t="s">
        <v>35</v>
      </c>
      <c r="H56" s="105">
        <v>0</v>
      </c>
      <c r="I56" s="109"/>
      <c r="J56" s="104"/>
      <c r="K56" s="31"/>
      <c r="L56" s="104"/>
      <c r="M56" s="27" t="s">
        <v>35</v>
      </c>
      <c r="N56" s="105">
        <v>0</v>
      </c>
      <c r="O56" s="109"/>
      <c r="P56" s="104"/>
      <c r="Q56" s="31"/>
      <c r="R56" s="104"/>
      <c r="S56" s="27" t="s">
        <v>35</v>
      </c>
      <c r="T56" s="105">
        <v>0</v>
      </c>
      <c r="U56" s="109"/>
      <c r="V56" s="104"/>
      <c r="W56" s="31"/>
      <c r="X56" s="104"/>
      <c r="Y56" s="27" t="s">
        <v>35</v>
      </c>
      <c r="Z56" s="105">
        <v>0</v>
      </c>
      <c r="AA56" s="109"/>
      <c r="AB56" s="104"/>
      <c r="AC56" s="31"/>
      <c r="AD56" s="104"/>
      <c r="AE56" s="27" t="s">
        <v>35</v>
      </c>
      <c r="AF56" s="106">
        <v>0</v>
      </c>
      <c r="AG56" s="109"/>
      <c r="AH56" s="104"/>
      <c r="AI56" s="31"/>
      <c r="AJ56" s="104"/>
      <c r="AK56" s="27" t="s">
        <v>35</v>
      </c>
      <c r="AL56" s="106">
        <v>0</v>
      </c>
      <c r="AM56" s="109"/>
      <c r="AN56" s="104"/>
      <c r="AO56" s="31"/>
      <c r="AP56" s="104"/>
      <c r="AQ56" s="74" t="s">
        <v>50</v>
      </c>
      <c r="AR56" s="75"/>
      <c r="AS56" s="76">
        <f>Q31</f>
        <v>0</v>
      </c>
    </row>
    <row r="57" spans="1:45" x14ac:dyDescent="0.25">
      <c r="A57" s="27" t="s">
        <v>36</v>
      </c>
      <c r="B57" s="105">
        <v>0</v>
      </c>
      <c r="C57" s="109"/>
      <c r="D57" s="104"/>
      <c r="E57" s="31"/>
      <c r="F57" s="104"/>
      <c r="G57" s="27" t="s">
        <v>36</v>
      </c>
      <c r="H57" s="105">
        <v>0</v>
      </c>
      <c r="I57" s="109"/>
      <c r="J57" s="104"/>
      <c r="K57" s="31"/>
      <c r="L57" s="104"/>
      <c r="M57" s="27" t="s">
        <v>36</v>
      </c>
      <c r="N57" s="105">
        <v>0</v>
      </c>
      <c r="O57" s="109"/>
      <c r="P57" s="104"/>
      <c r="Q57" s="31"/>
      <c r="R57" s="104"/>
      <c r="S57" s="27" t="s">
        <v>36</v>
      </c>
      <c r="T57" s="105">
        <v>0</v>
      </c>
      <c r="U57" s="109"/>
      <c r="V57" s="104"/>
      <c r="W57" s="31"/>
      <c r="X57" s="104"/>
      <c r="Y57" s="27" t="s">
        <v>36</v>
      </c>
      <c r="Z57" s="105">
        <v>0</v>
      </c>
      <c r="AA57" s="109"/>
      <c r="AB57" s="104"/>
      <c r="AC57" s="31"/>
      <c r="AD57" s="104"/>
      <c r="AE57" s="27" t="s">
        <v>36</v>
      </c>
      <c r="AF57" s="106">
        <v>0</v>
      </c>
      <c r="AG57" s="109"/>
      <c r="AH57" s="104"/>
      <c r="AI57" s="31"/>
      <c r="AJ57" s="104"/>
      <c r="AK57" s="27" t="s">
        <v>36</v>
      </c>
      <c r="AL57" s="106">
        <v>0</v>
      </c>
      <c r="AM57" s="109"/>
      <c r="AN57" s="104"/>
      <c r="AO57" s="31"/>
      <c r="AP57" s="104"/>
      <c r="AQ57" s="74" t="s">
        <v>44</v>
      </c>
      <c r="AR57" s="75"/>
      <c r="AS57" s="76">
        <f>Q65</f>
        <v>0</v>
      </c>
    </row>
    <row r="58" spans="1:45" x14ac:dyDescent="0.25">
      <c r="A58" s="27" t="s">
        <v>37</v>
      </c>
      <c r="B58" s="105">
        <v>0</v>
      </c>
      <c r="C58" s="109"/>
      <c r="D58" s="104"/>
      <c r="E58" s="31"/>
      <c r="F58" s="104"/>
      <c r="G58" s="27" t="s">
        <v>37</v>
      </c>
      <c r="H58" s="105">
        <v>0</v>
      </c>
      <c r="I58" s="109"/>
      <c r="J58" s="104"/>
      <c r="K58" s="31"/>
      <c r="L58" s="104"/>
      <c r="M58" s="27" t="s">
        <v>37</v>
      </c>
      <c r="N58" s="105">
        <v>0</v>
      </c>
      <c r="O58" s="109"/>
      <c r="P58" s="104"/>
      <c r="Q58" s="31"/>
      <c r="R58" s="104"/>
      <c r="S58" s="27" t="s">
        <v>37</v>
      </c>
      <c r="T58" s="105">
        <v>0</v>
      </c>
      <c r="U58" s="109"/>
      <c r="V58" s="104"/>
      <c r="W58" s="31"/>
      <c r="X58" s="104"/>
      <c r="Y58" s="27" t="s">
        <v>37</v>
      </c>
      <c r="Z58" s="105">
        <v>0</v>
      </c>
      <c r="AA58" s="109"/>
      <c r="AB58" s="104"/>
      <c r="AC58" s="31"/>
      <c r="AD58" s="104"/>
      <c r="AE58" s="27" t="s">
        <v>37</v>
      </c>
      <c r="AF58" s="106">
        <v>0</v>
      </c>
      <c r="AG58" s="109"/>
      <c r="AH58" s="104"/>
      <c r="AI58" s="31"/>
      <c r="AJ58" s="104"/>
      <c r="AK58" s="27" t="s">
        <v>37</v>
      </c>
      <c r="AL58" s="106">
        <v>0</v>
      </c>
      <c r="AM58" s="109"/>
      <c r="AN58" s="104"/>
      <c r="AO58" s="31"/>
      <c r="AP58" s="104"/>
      <c r="AQ58" s="74" t="s">
        <v>51</v>
      </c>
      <c r="AR58" s="75"/>
      <c r="AS58" s="76">
        <f>W31</f>
        <v>0</v>
      </c>
    </row>
    <row r="59" spans="1:45" x14ac:dyDescent="0.25">
      <c r="A59" s="27" t="s">
        <v>38</v>
      </c>
      <c r="B59" s="105">
        <v>0</v>
      </c>
      <c r="C59" s="109"/>
      <c r="D59" s="104"/>
      <c r="E59" s="31"/>
      <c r="F59" s="104"/>
      <c r="G59" s="27" t="s">
        <v>38</v>
      </c>
      <c r="H59" s="105">
        <v>0</v>
      </c>
      <c r="I59" s="109"/>
      <c r="J59" s="104"/>
      <c r="K59" s="31"/>
      <c r="L59" s="104"/>
      <c r="M59" s="27" t="s">
        <v>38</v>
      </c>
      <c r="N59" s="105">
        <v>0</v>
      </c>
      <c r="O59" s="109"/>
      <c r="P59" s="104"/>
      <c r="Q59" s="31"/>
      <c r="R59" s="104"/>
      <c r="S59" s="27" t="s">
        <v>38</v>
      </c>
      <c r="T59" s="105">
        <v>0</v>
      </c>
      <c r="U59" s="109"/>
      <c r="V59" s="104"/>
      <c r="W59" s="31"/>
      <c r="X59" s="104"/>
      <c r="Y59" s="27" t="s">
        <v>38</v>
      </c>
      <c r="Z59" s="105">
        <v>0</v>
      </c>
      <c r="AA59" s="109"/>
      <c r="AB59" s="104"/>
      <c r="AC59" s="31"/>
      <c r="AD59" s="104"/>
      <c r="AE59" s="27" t="s">
        <v>38</v>
      </c>
      <c r="AF59" s="106">
        <v>0</v>
      </c>
      <c r="AG59" s="109"/>
      <c r="AH59" s="104"/>
      <c r="AI59" s="31"/>
      <c r="AJ59" s="104"/>
      <c r="AK59" s="27" t="s">
        <v>38</v>
      </c>
      <c r="AL59" s="106">
        <v>0</v>
      </c>
      <c r="AM59" s="109"/>
      <c r="AN59" s="104"/>
      <c r="AO59" s="31"/>
      <c r="AP59" s="104"/>
      <c r="AQ59" s="74" t="s">
        <v>45</v>
      </c>
      <c r="AR59" s="75"/>
      <c r="AS59" s="76">
        <f>W65</f>
        <v>0</v>
      </c>
    </row>
    <row r="60" spans="1:45" x14ac:dyDescent="0.25">
      <c r="A60" s="27" t="s">
        <v>39</v>
      </c>
      <c r="B60" s="105">
        <v>0</v>
      </c>
      <c r="C60" s="109"/>
      <c r="D60" s="104"/>
      <c r="E60" s="31"/>
      <c r="F60" s="104"/>
      <c r="G60" s="27" t="s">
        <v>39</v>
      </c>
      <c r="H60" s="105">
        <v>0</v>
      </c>
      <c r="I60" s="109"/>
      <c r="J60" s="104"/>
      <c r="K60" s="31"/>
      <c r="L60" s="104"/>
      <c r="M60" s="27" t="s">
        <v>39</v>
      </c>
      <c r="N60" s="105">
        <v>0</v>
      </c>
      <c r="O60" s="109"/>
      <c r="P60" s="104"/>
      <c r="Q60" s="31"/>
      <c r="R60" s="104"/>
      <c r="S60" s="27" t="s">
        <v>39</v>
      </c>
      <c r="T60" s="105">
        <v>0</v>
      </c>
      <c r="U60" s="109"/>
      <c r="V60" s="104"/>
      <c r="W60" s="31"/>
      <c r="X60" s="104"/>
      <c r="Y60" s="27" t="s">
        <v>39</v>
      </c>
      <c r="Z60" s="105">
        <v>0</v>
      </c>
      <c r="AA60" s="109"/>
      <c r="AB60" s="104"/>
      <c r="AC60" s="31"/>
      <c r="AD60" s="104"/>
      <c r="AE60" s="27" t="s">
        <v>39</v>
      </c>
      <c r="AF60" s="106">
        <v>0</v>
      </c>
      <c r="AG60" s="109"/>
      <c r="AH60" s="104"/>
      <c r="AI60" s="31"/>
      <c r="AJ60" s="104"/>
      <c r="AK60" s="27" t="s">
        <v>39</v>
      </c>
      <c r="AL60" s="106">
        <v>0</v>
      </c>
      <c r="AM60" s="109"/>
      <c r="AN60" s="104"/>
      <c r="AO60" s="31"/>
      <c r="AP60" s="104"/>
      <c r="AQ60" s="74" t="s">
        <v>19</v>
      </c>
      <c r="AR60" s="74"/>
      <c r="AS60" s="76">
        <f>AC31</f>
        <v>0</v>
      </c>
    </row>
    <row r="61" spans="1:45" x14ac:dyDescent="0.25">
      <c r="A61" s="41"/>
      <c r="B61" s="46"/>
      <c r="C61" s="43"/>
      <c r="D61" s="44"/>
      <c r="E61" s="45"/>
      <c r="F61" s="44"/>
      <c r="G61" s="41"/>
      <c r="H61" s="46"/>
      <c r="I61" s="43"/>
      <c r="J61" s="44"/>
      <c r="K61" s="45"/>
      <c r="L61" s="44"/>
      <c r="M61" s="41"/>
      <c r="N61" s="46"/>
      <c r="O61" s="43"/>
      <c r="P61" s="44"/>
      <c r="Q61" s="45"/>
      <c r="R61" s="44"/>
      <c r="S61" s="41"/>
      <c r="T61" s="42"/>
      <c r="U61" s="43"/>
      <c r="V61" s="44"/>
      <c r="W61" s="45"/>
      <c r="X61" s="44"/>
      <c r="Y61" s="41"/>
      <c r="Z61" s="42"/>
      <c r="AA61" s="43"/>
      <c r="AB61" s="44"/>
      <c r="AC61" s="45"/>
      <c r="AD61" s="44"/>
      <c r="AE61" s="41"/>
      <c r="AF61" s="47"/>
      <c r="AG61" s="48"/>
      <c r="AH61" s="44"/>
      <c r="AI61" s="45"/>
      <c r="AJ61" s="44"/>
      <c r="AK61" s="41"/>
      <c r="AL61" s="47"/>
      <c r="AM61" s="48"/>
      <c r="AN61" s="44"/>
      <c r="AO61" s="45"/>
      <c r="AP61" s="44"/>
      <c r="AQ61" s="74" t="s">
        <v>52</v>
      </c>
      <c r="AR61" s="75"/>
      <c r="AS61" s="77">
        <f>AI31</f>
        <v>0</v>
      </c>
    </row>
    <row r="62" spans="1:45" ht="14.4" thickBot="1" x14ac:dyDescent="0.3">
      <c r="A62" s="51"/>
      <c r="B62" s="56" t="s">
        <v>40</v>
      </c>
      <c r="C62" s="53"/>
      <c r="D62" s="54">
        <f>SUM(D45:D60)</f>
        <v>0</v>
      </c>
      <c r="E62" s="55"/>
      <c r="F62" s="54">
        <f>SUM(F45:F60)</f>
        <v>0</v>
      </c>
      <c r="G62" s="51"/>
      <c r="H62" s="56" t="s">
        <v>40</v>
      </c>
      <c r="I62" s="53"/>
      <c r="J62" s="54">
        <f>SUM(J45:J60)</f>
        <v>0</v>
      </c>
      <c r="K62" s="55"/>
      <c r="L62" s="54">
        <f>SUM(L45:L60)</f>
        <v>0</v>
      </c>
      <c r="M62" s="51"/>
      <c r="N62" s="56" t="s">
        <v>40</v>
      </c>
      <c r="O62" s="53"/>
      <c r="P62" s="54">
        <f>SUM(P45:P60)</f>
        <v>0</v>
      </c>
      <c r="Q62" s="55"/>
      <c r="R62" s="54">
        <f>SUM(R45:R60)</f>
        <v>0</v>
      </c>
      <c r="S62" s="51"/>
      <c r="T62" s="52" t="s">
        <v>40</v>
      </c>
      <c r="U62" s="53"/>
      <c r="V62" s="54">
        <f>SUM(V45:V60)</f>
        <v>0</v>
      </c>
      <c r="W62" s="55"/>
      <c r="X62" s="54">
        <f>SUM(X45:X60)</f>
        <v>0</v>
      </c>
      <c r="Y62" s="51"/>
      <c r="Z62" s="52" t="s">
        <v>40</v>
      </c>
      <c r="AA62" s="53"/>
      <c r="AB62" s="54">
        <f>SUM(AB45:AB60)</f>
        <v>0</v>
      </c>
      <c r="AC62" s="55"/>
      <c r="AD62" s="54">
        <f>SUM(AD45:AD60)</f>
        <v>0</v>
      </c>
      <c r="AE62" s="51"/>
      <c r="AF62" s="57" t="s">
        <v>40</v>
      </c>
      <c r="AG62" s="58"/>
      <c r="AH62" s="54">
        <f>SUM(AH45:AH60)</f>
        <v>0</v>
      </c>
      <c r="AI62" s="55"/>
      <c r="AJ62" s="54">
        <f>SUM(AJ45:AJ60)</f>
        <v>0</v>
      </c>
      <c r="AK62" s="51"/>
      <c r="AL62" s="57" t="s">
        <v>40</v>
      </c>
      <c r="AM62" s="58"/>
      <c r="AN62" s="54">
        <f>SUM(AN45:AN60)</f>
        <v>0</v>
      </c>
      <c r="AO62" s="55"/>
      <c r="AP62" s="54">
        <f>SUM(AP45:AP60)</f>
        <v>0</v>
      </c>
      <c r="AQ62" s="74" t="s">
        <v>53</v>
      </c>
      <c r="AR62" s="75"/>
      <c r="AS62" s="77">
        <f>AI65</f>
        <v>0</v>
      </c>
    </row>
    <row r="63" spans="1:45" ht="16.2" thickBot="1" x14ac:dyDescent="0.35">
      <c r="A63" s="61"/>
      <c r="B63" s="121"/>
      <c r="C63" s="122"/>
      <c r="D63" s="122"/>
      <c r="E63" s="64"/>
      <c r="F63" s="65"/>
      <c r="G63" s="61"/>
      <c r="H63" s="121"/>
      <c r="I63" s="122"/>
      <c r="J63" s="122"/>
      <c r="K63" s="64"/>
      <c r="L63" s="65"/>
      <c r="M63" s="61"/>
      <c r="N63" s="121"/>
      <c r="O63" s="122"/>
      <c r="P63" s="122"/>
      <c r="Q63" s="64"/>
      <c r="R63" s="65"/>
      <c r="S63" s="61"/>
      <c r="T63" s="121"/>
      <c r="U63" s="122"/>
      <c r="V63" s="122"/>
      <c r="W63" s="64"/>
      <c r="X63" s="65"/>
      <c r="Y63" s="61"/>
      <c r="Z63" s="121"/>
      <c r="AA63" s="122"/>
      <c r="AB63" s="122"/>
      <c r="AC63" s="64"/>
      <c r="AD63" s="65"/>
      <c r="AE63" s="61"/>
      <c r="AF63" s="121"/>
      <c r="AG63" s="122"/>
      <c r="AH63" s="122"/>
      <c r="AI63" s="64"/>
      <c r="AJ63" s="65"/>
      <c r="AK63" s="61"/>
      <c r="AL63" s="121"/>
      <c r="AM63" s="122"/>
      <c r="AN63" s="122"/>
      <c r="AO63" s="108"/>
      <c r="AP63" s="65"/>
      <c r="AQ63" s="74" t="s">
        <v>54</v>
      </c>
      <c r="AR63" s="75"/>
      <c r="AS63" s="77">
        <f>AO31</f>
        <v>0</v>
      </c>
    </row>
    <row r="64" spans="1:45" ht="16.2" thickBot="1" x14ac:dyDescent="0.35">
      <c r="A64" s="61"/>
      <c r="B64" s="118" t="s">
        <v>76</v>
      </c>
      <c r="C64" s="119"/>
      <c r="D64" s="119"/>
      <c r="E64" s="119"/>
      <c r="F64" s="120"/>
      <c r="G64" s="61"/>
      <c r="H64" s="118" t="s">
        <v>76</v>
      </c>
      <c r="I64" s="119"/>
      <c r="J64" s="119"/>
      <c r="K64" s="119"/>
      <c r="L64" s="120"/>
      <c r="M64" s="61"/>
      <c r="N64" s="118" t="s">
        <v>76</v>
      </c>
      <c r="O64" s="119"/>
      <c r="P64" s="119"/>
      <c r="Q64" s="119"/>
      <c r="R64" s="120"/>
      <c r="S64" s="61"/>
      <c r="T64" s="118" t="s">
        <v>76</v>
      </c>
      <c r="U64" s="119"/>
      <c r="V64" s="119"/>
      <c r="W64" s="119"/>
      <c r="X64" s="120"/>
      <c r="Y64" s="61"/>
      <c r="Z64" s="118" t="s">
        <v>76</v>
      </c>
      <c r="AA64" s="119"/>
      <c r="AB64" s="119"/>
      <c r="AC64" s="119"/>
      <c r="AD64" s="120"/>
      <c r="AE64" s="61"/>
      <c r="AF64" s="118" t="s">
        <v>76</v>
      </c>
      <c r="AG64" s="119"/>
      <c r="AH64" s="119"/>
      <c r="AI64" s="119"/>
      <c r="AJ64" s="120"/>
      <c r="AK64" s="61"/>
      <c r="AL64" s="118" t="s">
        <v>76</v>
      </c>
      <c r="AM64" s="119"/>
      <c r="AN64" s="119"/>
      <c r="AO64" s="119"/>
      <c r="AP64" s="120"/>
      <c r="AQ64" s="74" t="s">
        <v>117</v>
      </c>
      <c r="AR64" s="75"/>
      <c r="AS64" s="77">
        <f>AO65</f>
        <v>0</v>
      </c>
    </row>
    <row r="65" spans="1:45" ht="21.6" thickBot="1" x14ac:dyDescent="0.45">
      <c r="A65" s="116" t="s">
        <v>56</v>
      </c>
      <c r="B65" s="117"/>
      <c r="C65" s="117"/>
      <c r="D65" s="117"/>
      <c r="E65" s="141">
        <f>F62-D62</f>
        <v>0</v>
      </c>
      <c r="F65" s="66"/>
      <c r="G65" s="116" t="s">
        <v>56</v>
      </c>
      <c r="H65" s="117"/>
      <c r="I65" s="117"/>
      <c r="J65" s="117"/>
      <c r="K65" s="141">
        <f>L62-J62</f>
        <v>0</v>
      </c>
      <c r="L65" s="66"/>
      <c r="M65" s="116" t="s">
        <v>56</v>
      </c>
      <c r="N65" s="117"/>
      <c r="O65" s="117"/>
      <c r="P65" s="117"/>
      <c r="Q65" s="141">
        <f>R62-P62</f>
        <v>0</v>
      </c>
      <c r="R65" s="66"/>
      <c r="S65" s="116" t="s">
        <v>56</v>
      </c>
      <c r="T65" s="117"/>
      <c r="U65" s="117"/>
      <c r="V65" s="117"/>
      <c r="W65" s="141">
        <f>X62-V62</f>
        <v>0</v>
      </c>
      <c r="X65" s="66"/>
      <c r="Y65" s="116" t="s">
        <v>56</v>
      </c>
      <c r="Z65" s="117"/>
      <c r="AA65" s="117"/>
      <c r="AB65" s="117"/>
      <c r="AC65" s="141">
        <f>AD62-AB62</f>
        <v>0</v>
      </c>
      <c r="AD65" s="66"/>
      <c r="AE65" s="116" t="s">
        <v>56</v>
      </c>
      <c r="AF65" s="117"/>
      <c r="AG65" s="117"/>
      <c r="AH65" s="117"/>
      <c r="AI65" s="141">
        <f>AJ62-AH62</f>
        <v>0</v>
      </c>
      <c r="AJ65" s="66"/>
      <c r="AK65" s="116" t="s">
        <v>56</v>
      </c>
      <c r="AL65" s="117"/>
      <c r="AM65" s="117"/>
      <c r="AN65" s="117"/>
      <c r="AO65" s="141">
        <f>AP62-AN62</f>
        <v>0</v>
      </c>
      <c r="AP65" s="66"/>
      <c r="AQ65" s="78"/>
      <c r="AR65" s="79"/>
      <c r="AS65" s="80"/>
    </row>
    <row r="66" spans="1:45" ht="58.2" customHeight="1" thickBot="1" x14ac:dyDescent="0.3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81" t="s">
        <v>56</v>
      </c>
      <c r="AR66" s="82"/>
      <c r="AS66" s="83">
        <f>SUM(AS51:AS65)</f>
        <v>0</v>
      </c>
    </row>
    <row r="67" spans="1:45" x14ac:dyDescent="0.25">
      <c r="A67" s="114" t="s">
        <v>41</v>
      </c>
      <c r="B67" s="114"/>
      <c r="C67" s="114"/>
      <c r="D67" s="114"/>
      <c r="E67" s="114"/>
      <c r="F67" s="114"/>
      <c r="G67" s="114" t="s">
        <v>41</v>
      </c>
      <c r="H67" s="114"/>
      <c r="I67" s="114"/>
      <c r="J67" s="114"/>
      <c r="K67" s="114"/>
      <c r="L67" s="114"/>
      <c r="M67" s="114" t="s">
        <v>41</v>
      </c>
      <c r="N67" s="114"/>
      <c r="O67" s="114"/>
      <c r="P67" s="114"/>
      <c r="Q67" s="114"/>
      <c r="R67" s="114"/>
      <c r="S67" s="114" t="s">
        <v>41</v>
      </c>
      <c r="T67" s="114"/>
      <c r="U67" s="114"/>
      <c r="V67" s="114"/>
      <c r="W67" s="114"/>
      <c r="X67" s="114"/>
      <c r="Y67" s="114" t="s">
        <v>41</v>
      </c>
      <c r="Z67" s="114"/>
      <c r="AA67" s="114"/>
      <c r="AB67" s="114"/>
      <c r="AC67" s="114"/>
      <c r="AD67" s="114"/>
      <c r="AE67" s="115" t="s">
        <v>41</v>
      </c>
      <c r="AF67" s="115"/>
      <c r="AG67" s="115"/>
      <c r="AH67" s="115"/>
      <c r="AI67" s="115"/>
      <c r="AJ67" s="115"/>
      <c r="AK67" s="115" t="s">
        <v>41</v>
      </c>
      <c r="AL67" s="115"/>
      <c r="AM67" s="115"/>
      <c r="AN67" s="115"/>
      <c r="AO67" s="115"/>
      <c r="AP67" s="115"/>
      <c r="AQ67" s="84"/>
    </row>
    <row r="69" spans="1:45" x14ac:dyDescent="0.25">
      <c r="A69" s="144"/>
      <c r="B69" s="144"/>
      <c r="C69" s="142" t="s">
        <v>120</v>
      </c>
      <c r="D69" s="143">
        <f>'Verfahren_Ertrag-Kosten'!$D$42</f>
        <v>43373</v>
      </c>
      <c r="E69" s="144"/>
      <c r="F69" s="144"/>
      <c r="G69" s="144"/>
      <c r="H69" s="144"/>
      <c r="I69" s="142" t="s">
        <v>120</v>
      </c>
      <c r="J69" s="143">
        <f>'Verfahren_Ertrag-Kosten'!$D$42</f>
        <v>43373</v>
      </c>
      <c r="K69" s="144"/>
      <c r="L69" s="144"/>
      <c r="M69" s="144"/>
      <c r="N69" s="144"/>
      <c r="O69" s="142" t="s">
        <v>120</v>
      </c>
      <c r="P69" s="143">
        <f>'Verfahren_Ertrag-Kosten'!$D$42</f>
        <v>43373</v>
      </c>
      <c r="Q69" s="144"/>
      <c r="R69" s="144"/>
      <c r="S69" s="144"/>
      <c r="T69" s="144"/>
      <c r="U69" s="142" t="s">
        <v>120</v>
      </c>
      <c r="V69" s="143">
        <f>'Verfahren_Ertrag-Kosten'!$D$42</f>
        <v>43373</v>
      </c>
      <c r="W69" s="144"/>
      <c r="X69" s="144"/>
      <c r="Y69" s="144"/>
      <c r="Z69" s="144"/>
      <c r="AA69" s="142" t="s">
        <v>120</v>
      </c>
      <c r="AB69" s="143">
        <f>'Verfahren_Ertrag-Kosten'!$D$42</f>
        <v>43373</v>
      </c>
      <c r="AC69" s="144"/>
      <c r="AD69" s="144"/>
      <c r="AE69" s="145"/>
      <c r="AF69" s="145"/>
      <c r="AG69" s="142" t="s">
        <v>120</v>
      </c>
      <c r="AH69" s="143">
        <f>'Verfahren_Ertrag-Kosten'!$D$42</f>
        <v>43373</v>
      </c>
      <c r="AI69" s="145"/>
      <c r="AJ69" s="145"/>
      <c r="AK69" s="145"/>
      <c r="AL69" s="145"/>
      <c r="AM69" s="142" t="s">
        <v>120</v>
      </c>
      <c r="AN69" s="143">
        <f>'Verfahren_Ertrag-Kosten'!$D$42</f>
        <v>43373</v>
      </c>
      <c r="AO69" s="145"/>
      <c r="AP69" s="145"/>
      <c r="AQ69" s="142" t="s">
        <v>120</v>
      </c>
      <c r="AR69" s="143">
        <f>'Verfahren_Ertrag-Kosten'!$D$42</f>
        <v>43373</v>
      </c>
    </row>
  </sheetData>
  <sheetProtection password="929D" sheet="1" scenarios="1"/>
  <mergeCells count="112">
    <mergeCell ref="AK36:AP36"/>
    <mergeCell ref="AL37:AP37"/>
    <mergeCell ref="AL38:AP38"/>
    <mergeCell ref="AL39:AP39"/>
    <mergeCell ref="AL63:AN63"/>
    <mergeCell ref="AL64:AP64"/>
    <mergeCell ref="AK65:AN65"/>
    <mergeCell ref="AK67:AP67"/>
    <mergeCell ref="AK2:AP2"/>
    <mergeCell ref="AL4:AP4"/>
    <mergeCell ref="AL29:AN29"/>
    <mergeCell ref="AK31:AN31"/>
    <mergeCell ref="B3:F3"/>
    <mergeCell ref="H3:L3"/>
    <mergeCell ref="N3:R3"/>
    <mergeCell ref="T3:X3"/>
    <mergeCell ref="Z3:AD3"/>
    <mergeCell ref="AF3:AJ3"/>
    <mergeCell ref="AL3:AP3"/>
    <mergeCell ref="A2:F2"/>
    <mergeCell ref="G2:L2"/>
    <mergeCell ref="M2:R2"/>
    <mergeCell ref="S2:X2"/>
    <mergeCell ref="Y2:AD2"/>
    <mergeCell ref="AE2:AJ2"/>
    <mergeCell ref="B5:F5"/>
    <mergeCell ref="H5:L5"/>
    <mergeCell ref="N5:R5"/>
    <mergeCell ref="T5:X5"/>
    <mergeCell ref="Z5:AD5"/>
    <mergeCell ref="AF5:AJ5"/>
    <mergeCell ref="AL5:AP5"/>
    <mergeCell ref="B4:F4"/>
    <mergeCell ref="H4:L4"/>
    <mergeCell ref="N4:R4"/>
    <mergeCell ref="T4:X4"/>
    <mergeCell ref="Z4:AD4"/>
    <mergeCell ref="AF4:AJ4"/>
    <mergeCell ref="B30:F30"/>
    <mergeCell ref="H30:L30"/>
    <mergeCell ref="N30:R30"/>
    <mergeCell ref="T30:X30"/>
    <mergeCell ref="Z30:AD30"/>
    <mergeCell ref="AF30:AJ30"/>
    <mergeCell ref="AL30:AP30"/>
    <mergeCell ref="B29:D29"/>
    <mergeCell ref="H29:J29"/>
    <mergeCell ref="N29:P29"/>
    <mergeCell ref="T29:V29"/>
    <mergeCell ref="Z29:AB29"/>
    <mergeCell ref="AF29:AH29"/>
    <mergeCell ref="A33:F33"/>
    <mergeCell ref="G33:L33"/>
    <mergeCell ref="M33:R33"/>
    <mergeCell ref="S33:X33"/>
    <mergeCell ref="Y33:AD33"/>
    <mergeCell ref="AE33:AJ33"/>
    <mergeCell ref="AK33:AP33"/>
    <mergeCell ref="A31:D31"/>
    <mergeCell ref="G31:J31"/>
    <mergeCell ref="M31:P31"/>
    <mergeCell ref="S31:V31"/>
    <mergeCell ref="Y31:AB31"/>
    <mergeCell ref="AE31:AH31"/>
    <mergeCell ref="B37:F37"/>
    <mergeCell ref="H37:L37"/>
    <mergeCell ref="N37:R37"/>
    <mergeCell ref="T37:X37"/>
    <mergeCell ref="Z37:AD37"/>
    <mergeCell ref="AF37:AJ37"/>
    <mergeCell ref="A36:F36"/>
    <mergeCell ref="G36:L36"/>
    <mergeCell ref="M36:R36"/>
    <mergeCell ref="S36:X36"/>
    <mergeCell ref="Y36:AD36"/>
    <mergeCell ref="AE36:AJ36"/>
    <mergeCell ref="B39:F39"/>
    <mergeCell ref="H39:L39"/>
    <mergeCell ref="N39:R39"/>
    <mergeCell ref="T39:X39"/>
    <mergeCell ref="Z39:AD39"/>
    <mergeCell ref="AF39:AJ39"/>
    <mergeCell ref="B38:F38"/>
    <mergeCell ref="H38:L38"/>
    <mergeCell ref="N38:R38"/>
    <mergeCell ref="T38:X38"/>
    <mergeCell ref="Z38:AD38"/>
    <mergeCell ref="AF38:AJ38"/>
    <mergeCell ref="B64:F64"/>
    <mergeCell ref="H64:L64"/>
    <mergeCell ref="N64:R64"/>
    <mergeCell ref="T64:X64"/>
    <mergeCell ref="Z64:AD64"/>
    <mergeCell ref="AF64:AJ64"/>
    <mergeCell ref="B63:D63"/>
    <mergeCell ref="H63:J63"/>
    <mergeCell ref="N63:P63"/>
    <mergeCell ref="T63:V63"/>
    <mergeCell ref="Z63:AB63"/>
    <mergeCell ref="AF63:AH63"/>
    <mergeCell ref="A67:F67"/>
    <mergeCell ref="G67:L67"/>
    <mergeCell ref="M67:R67"/>
    <mergeCell ref="S67:X67"/>
    <mergeCell ref="Y67:AD67"/>
    <mergeCell ref="AE67:AJ67"/>
    <mergeCell ref="A65:D65"/>
    <mergeCell ref="G65:J65"/>
    <mergeCell ref="M65:P65"/>
    <mergeCell ref="S65:V65"/>
    <mergeCell ref="Y65:AB65"/>
    <mergeCell ref="AE65:AH65"/>
  </mergeCells>
  <pageMargins left="0.51181102362204722" right="0.51181102362204722" top="0.78740157480314965" bottom="0.78740157480314965" header="0.31496062992125984" footer="0.31496062992125984"/>
  <pageSetup paperSize="9" fitToWidth="7" fitToHeight="2" orientation="portrait" r:id="rId1"/>
  <headerFooter alignWithMargins="0">
    <oddHeader>&amp;R&amp;G</oddHeader>
    <oddFooter>&amp;L&amp;8
&amp;Z&amp;F&amp;A&amp;R&amp;8Gedruckt am: &amp;D&amp;T
Seite &amp;P von &amp;N</oddFooter>
  </headerFooter>
  <rowBreaks count="2" manualBreakCount="2">
    <brk id="1" max="16383" man="1"/>
    <brk id="35" max="16383" man="1"/>
  </rowBreaks>
  <colBreaks count="3" manualBreakCount="3">
    <brk id="12" max="1048575" man="1"/>
    <brk id="18" max="1048575" man="1"/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zoomScaleNormal="100" zoomScalePageLayoutView="120" workbookViewId="0">
      <pane ySplit="2" topLeftCell="A3" activePane="bottomLeft" state="frozen"/>
      <selection activeCell="H13" sqref="H13"/>
      <selection pane="bottomLeft" activeCell="A3" sqref="A3"/>
    </sheetView>
  </sheetViews>
  <sheetFormatPr baseColWidth="10" defaultColWidth="11" defaultRowHeight="10.199999999999999" x14ac:dyDescent="0.2"/>
  <cols>
    <col min="1" max="1" width="2.59765625" style="4" customWidth="1"/>
    <col min="2" max="2" width="4.59765625" style="2" customWidth="1"/>
    <col min="3" max="3" width="47.09765625" style="11" bestFit="1" customWidth="1"/>
    <col min="4" max="4" width="12.5" style="2" customWidth="1"/>
    <col min="5" max="5" width="2.59765625" style="2" customWidth="1"/>
    <col min="6" max="6" width="43" style="9" bestFit="1" customWidth="1"/>
    <col min="7" max="16384" width="11" style="4"/>
  </cols>
  <sheetData>
    <row r="1" spans="1:6" ht="15.6" x14ac:dyDescent="0.3">
      <c r="A1" s="89" t="s">
        <v>86</v>
      </c>
      <c r="B1" s="1"/>
    </row>
    <row r="2" spans="1:6" x14ac:dyDescent="0.2">
      <c r="A2" s="5"/>
      <c r="B2" s="6"/>
      <c r="D2" s="7"/>
    </row>
    <row r="3" spans="1:6" x14ac:dyDescent="0.2">
      <c r="A3" s="5"/>
      <c r="B3" s="6"/>
      <c r="D3" s="7"/>
    </row>
    <row r="4" spans="1:6" x14ac:dyDescent="0.2">
      <c r="A4" s="5"/>
      <c r="B4" s="6"/>
      <c r="C4" s="95" t="s">
        <v>0</v>
      </c>
      <c r="D4" s="93">
        <f>Titel!$D$22</f>
        <v>2018</v>
      </c>
    </row>
    <row r="5" spans="1:6" x14ac:dyDescent="0.2">
      <c r="A5" s="5"/>
      <c r="B5" s="6"/>
      <c r="D5" s="7"/>
    </row>
    <row r="6" spans="1:6" x14ac:dyDescent="0.2">
      <c r="B6" s="8">
        <v>1</v>
      </c>
      <c r="C6" s="96" t="s">
        <v>83</v>
      </c>
      <c r="D6" s="7"/>
    </row>
    <row r="7" spans="1:6" x14ac:dyDescent="0.2">
      <c r="B7" s="8">
        <f>1+B6</f>
        <v>2</v>
      </c>
      <c r="C7" s="11" t="s">
        <v>89</v>
      </c>
      <c r="D7" s="12"/>
      <c r="F7" s="9" t="s">
        <v>3</v>
      </c>
    </row>
    <row r="8" spans="1:6" x14ac:dyDescent="0.2">
      <c r="B8" s="8">
        <f t="shared" ref="B8:B63" si="0">1+B7</f>
        <v>3</v>
      </c>
    </row>
    <row r="9" spans="1:6" x14ac:dyDescent="0.2">
      <c r="B9" s="8">
        <f t="shared" si="0"/>
        <v>4</v>
      </c>
      <c r="C9" s="11" t="s">
        <v>88</v>
      </c>
      <c r="D9" s="94"/>
    </row>
    <row r="10" spans="1:6" x14ac:dyDescent="0.2">
      <c r="B10" s="8">
        <f t="shared" si="0"/>
        <v>5</v>
      </c>
      <c r="C10" s="11" t="s">
        <v>87</v>
      </c>
      <c r="D10" s="103"/>
      <c r="F10" s="9" t="s">
        <v>73</v>
      </c>
    </row>
    <row r="11" spans="1:6" x14ac:dyDescent="0.2">
      <c r="B11" s="8">
        <f t="shared" si="0"/>
        <v>6</v>
      </c>
      <c r="C11" s="11" t="s">
        <v>74</v>
      </c>
      <c r="D11" s="94"/>
    </row>
    <row r="12" spans="1:6" x14ac:dyDescent="0.2">
      <c r="B12" s="8">
        <f t="shared" si="0"/>
        <v>7</v>
      </c>
    </row>
    <row r="13" spans="1:6" x14ac:dyDescent="0.2">
      <c r="B13" s="8">
        <f t="shared" si="0"/>
        <v>8</v>
      </c>
      <c r="C13" s="86" t="str">
        <f>"+ Angemessener Gewinn ("&amp;TEXT(IF(D10="Nein",D9,D11)*100,"#0,00")&amp;"% Umsatzrendite, fixer Anteil; §5 Abs. 4)"</f>
        <v>+ Angemessener Gewinn (0,00% Umsatzrendite, fixer Anteil; §5 Abs. 4)</v>
      </c>
      <c r="D13" s="13">
        <f>D7*IF(D10="Nein",D9,D11)</f>
        <v>0</v>
      </c>
      <c r="F13" s="9" t="str">
        <f>TEXT(IF(D10="Nein",D9,D11)*100,"#0,00")&amp;"% auf Wert aus Zeile "&amp;B7</f>
        <v>0,00% auf Wert aus Zeile 2</v>
      </c>
    </row>
    <row r="14" spans="1:6" x14ac:dyDescent="0.2">
      <c r="B14" s="8">
        <f t="shared" si="0"/>
        <v>9</v>
      </c>
    </row>
    <row r="15" spans="1:6" x14ac:dyDescent="0.2">
      <c r="B15" s="8">
        <f t="shared" si="0"/>
        <v>10</v>
      </c>
      <c r="C15" s="86" t="s">
        <v>90</v>
      </c>
      <c r="D15" s="12"/>
      <c r="F15" s="11" t="s">
        <v>4</v>
      </c>
    </row>
    <row r="16" spans="1:6" x14ac:dyDescent="0.2">
      <c r="B16" s="8">
        <f t="shared" si="0"/>
        <v>11</v>
      </c>
    </row>
    <row r="17" spans="2:7" x14ac:dyDescent="0.2">
      <c r="B17" s="8">
        <f t="shared" si="0"/>
        <v>12</v>
      </c>
      <c r="C17" s="86" t="s">
        <v>82</v>
      </c>
      <c r="D17" s="13">
        <f>D7+D13+D15</f>
        <v>0</v>
      </c>
      <c r="F17" s="9" t="str">
        <f>"Summe aus Zeile "&amp;B7&amp;", Zeile "&amp;B13&amp;" und Zeile "&amp;B15</f>
        <v>Summe aus Zeile 2, Zeile 8 und Zeile 10</v>
      </c>
    </row>
    <row r="18" spans="2:7" x14ac:dyDescent="0.2">
      <c r="B18" s="8">
        <f t="shared" si="0"/>
        <v>13</v>
      </c>
    </row>
    <row r="19" spans="2:7" x14ac:dyDescent="0.2">
      <c r="B19" s="8">
        <f t="shared" si="0"/>
        <v>14</v>
      </c>
    </row>
    <row r="20" spans="2:7" x14ac:dyDescent="0.2">
      <c r="B20" s="8">
        <f t="shared" si="0"/>
        <v>15</v>
      </c>
      <c r="C20" s="96" t="s">
        <v>84</v>
      </c>
    </row>
    <row r="21" spans="2:7" ht="20.399999999999999" x14ac:dyDescent="0.2">
      <c r="B21" s="8">
        <f t="shared" si="0"/>
        <v>16</v>
      </c>
      <c r="C21" s="11" t="s">
        <v>91</v>
      </c>
      <c r="D21" s="12"/>
      <c r="F21" s="9" t="s">
        <v>3</v>
      </c>
    </row>
    <row r="22" spans="2:7" x14ac:dyDescent="0.2">
      <c r="B22" s="8">
        <f t="shared" si="0"/>
        <v>17</v>
      </c>
      <c r="C22" s="86" t="str">
        <f>"+ Angemessener Gewinn ("&amp;TEXT(IF(D10="Nein",D9,D11)*100,"#0,00")&amp;"% Umsatzrendite, fixer Anteil; §5 Abs. 4)"</f>
        <v>+ Angemessener Gewinn (0,00% Umsatzrendite, fixer Anteil; §5 Abs. 4)</v>
      </c>
      <c r="D22" s="13">
        <f>D21*IF(D10="Nein",D9,D11)</f>
        <v>0</v>
      </c>
      <c r="F22" s="9" t="str">
        <f>TEXT(IF(D10="Nein",D9,D11)*100,"#0,00")&amp;"% auf Wert aus Zeile "&amp;B21</f>
        <v>0,00% auf Wert aus Zeile 16</v>
      </c>
    </row>
    <row r="23" spans="2:7" x14ac:dyDescent="0.2">
      <c r="B23" s="8">
        <f t="shared" si="0"/>
        <v>18</v>
      </c>
      <c r="C23" s="86"/>
      <c r="D23" s="13"/>
    </row>
    <row r="24" spans="2:7" x14ac:dyDescent="0.2">
      <c r="B24" s="8">
        <f t="shared" si="0"/>
        <v>19</v>
      </c>
      <c r="C24" s="86"/>
      <c r="D24" s="13"/>
    </row>
    <row r="25" spans="2:7" x14ac:dyDescent="0.2">
      <c r="B25" s="8">
        <f t="shared" si="0"/>
        <v>20</v>
      </c>
      <c r="C25" s="96" t="s">
        <v>93</v>
      </c>
      <c r="D25" s="13"/>
    </row>
    <row r="26" spans="2:7" x14ac:dyDescent="0.2">
      <c r="B26" s="8">
        <f t="shared" si="0"/>
        <v>21</v>
      </c>
      <c r="C26" s="11" t="s">
        <v>94</v>
      </c>
      <c r="D26" s="7">
        <f>MAX(0,D7-D21)</f>
        <v>0</v>
      </c>
    </row>
    <row r="27" spans="2:7" x14ac:dyDescent="0.2">
      <c r="B27" s="8">
        <f t="shared" si="0"/>
        <v>22</v>
      </c>
      <c r="C27" s="11" t="s">
        <v>95</v>
      </c>
      <c r="D27" s="7">
        <f>MAX(0,D21-D7)</f>
        <v>0</v>
      </c>
    </row>
    <row r="28" spans="2:7" x14ac:dyDescent="0.2">
      <c r="B28" s="8">
        <f t="shared" si="0"/>
        <v>23</v>
      </c>
      <c r="D28" s="13"/>
    </row>
    <row r="29" spans="2:7" x14ac:dyDescent="0.2">
      <c r="B29" s="8">
        <f t="shared" si="0"/>
        <v>24</v>
      </c>
      <c r="C29" s="86" t="s">
        <v>106</v>
      </c>
      <c r="D29" s="13">
        <f>D26*50%</f>
        <v>0</v>
      </c>
      <c r="F29" s="11" t="str">
        <f>"50% von Zeile "&amp;B26</f>
        <v>50% von Zeile 21</v>
      </c>
    </row>
    <row r="30" spans="2:7" x14ac:dyDescent="0.2">
      <c r="B30" s="8">
        <f t="shared" si="0"/>
        <v>25</v>
      </c>
      <c r="D30" s="7"/>
    </row>
    <row r="31" spans="2:7" ht="20.399999999999999" x14ac:dyDescent="0.2">
      <c r="B31" s="8">
        <f t="shared" si="0"/>
        <v>26</v>
      </c>
      <c r="C31" s="86" t="s">
        <v>71</v>
      </c>
      <c r="D31" s="87"/>
      <c r="E31" s="3"/>
      <c r="F31" s="11" t="s">
        <v>4</v>
      </c>
      <c r="G31" s="85"/>
    </row>
    <row r="32" spans="2:7" ht="20.399999999999999" x14ac:dyDescent="0.2">
      <c r="B32" s="8">
        <f t="shared" si="0"/>
        <v>27</v>
      </c>
      <c r="C32" s="86" t="s">
        <v>64</v>
      </c>
      <c r="D32" s="87"/>
      <c r="E32" s="3"/>
      <c r="F32" s="11" t="s">
        <v>4</v>
      </c>
      <c r="G32" s="85"/>
    </row>
    <row r="33" spans="2:7" x14ac:dyDescent="0.2">
      <c r="B33" s="8">
        <f t="shared" si="0"/>
        <v>28</v>
      </c>
      <c r="C33" s="88" t="s">
        <v>58</v>
      </c>
      <c r="D33" s="87"/>
      <c r="E33" s="3"/>
      <c r="F33" s="11" t="s">
        <v>4</v>
      </c>
      <c r="G33" s="85"/>
    </row>
    <row r="34" spans="2:7" ht="20.399999999999999" x14ac:dyDescent="0.2">
      <c r="B34" s="8">
        <f t="shared" si="0"/>
        <v>29</v>
      </c>
      <c r="C34" s="88" t="s">
        <v>65</v>
      </c>
      <c r="D34" s="87"/>
      <c r="E34" s="3"/>
      <c r="F34" s="11" t="s">
        <v>4</v>
      </c>
      <c r="G34" s="85"/>
    </row>
    <row r="35" spans="2:7" x14ac:dyDescent="0.2">
      <c r="B35" s="8">
        <f t="shared" si="0"/>
        <v>30</v>
      </c>
      <c r="C35" s="86" t="s">
        <v>62</v>
      </c>
      <c r="D35" s="87"/>
      <c r="E35" s="3"/>
      <c r="F35" s="11" t="s">
        <v>4</v>
      </c>
      <c r="G35" s="85"/>
    </row>
    <row r="36" spans="2:7" x14ac:dyDescent="0.2">
      <c r="B36" s="8">
        <f t="shared" si="0"/>
        <v>31</v>
      </c>
      <c r="C36" s="88" t="s">
        <v>61</v>
      </c>
      <c r="D36" s="87"/>
      <c r="E36" s="3"/>
      <c r="F36" s="11" t="s">
        <v>4</v>
      </c>
      <c r="G36" s="85"/>
    </row>
    <row r="37" spans="2:7" x14ac:dyDescent="0.2">
      <c r="B37" s="8">
        <f t="shared" si="0"/>
        <v>32</v>
      </c>
      <c r="D37" s="7"/>
    </row>
    <row r="38" spans="2:7" x14ac:dyDescent="0.2">
      <c r="B38" s="8">
        <f t="shared" si="0"/>
        <v>33</v>
      </c>
      <c r="C38" s="11" t="s">
        <v>5</v>
      </c>
      <c r="D38" s="7">
        <f>SUM(D31:D37)</f>
        <v>0</v>
      </c>
    </row>
    <row r="39" spans="2:7" x14ac:dyDescent="0.2">
      <c r="B39" s="8">
        <f t="shared" si="0"/>
        <v>34</v>
      </c>
      <c r="D39" s="7"/>
    </row>
    <row r="40" spans="2:7" x14ac:dyDescent="0.2">
      <c r="B40" s="8">
        <f t="shared" si="0"/>
        <v>35</v>
      </c>
      <c r="D40" s="7"/>
    </row>
    <row r="41" spans="2:7" x14ac:dyDescent="0.2">
      <c r="B41" s="8">
        <f t="shared" si="0"/>
        <v>36</v>
      </c>
      <c r="C41" s="96" t="s">
        <v>108</v>
      </c>
      <c r="D41" s="7"/>
    </row>
    <row r="42" spans="2:7" ht="40.799999999999997" x14ac:dyDescent="0.2">
      <c r="B42" s="8">
        <f t="shared" si="0"/>
        <v>37</v>
      </c>
      <c r="C42" s="86" t="s">
        <v>109</v>
      </c>
      <c r="D42" s="12"/>
      <c r="F42" s="9" t="s">
        <v>115</v>
      </c>
    </row>
    <row r="43" spans="2:7" x14ac:dyDescent="0.2">
      <c r="B43" s="8">
        <f t="shared" si="0"/>
        <v>38</v>
      </c>
      <c r="C43" s="86"/>
      <c r="D43" s="7"/>
    </row>
    <row r="44" spans="2:7" ht="20.399999999999999" x14ac:dyDescent="0.2">
      <c r="B44" s="8">
        <f t="shared" si="0"/>
        <v>39</v>
      </c>
      <c r="C44" s="86" t="s">
        <v>110</v>
      </c>
      <c r="D44" s="12"/>
      <c r="F44" s="9" t="s">
        <v>111</v>
      </c>
    </row>
    <row r="45" spans="2:7" ht="20.399999999999999" x14ac:dyDescent="0.2">
      <c r="B45" s="8">
        <f t="shared" si="0"/>
        <v>40</v>
      </c>
      <c r="C45" s="86" t="s">
        <v>112</v>
      </c>
      <c r="D45" s="12"/>
      <c r="F45" s="9" t="s">
        <v>113</v>
      </c>
    </row>
    <row r="46" spans="2:7" ht="30.6" x14ac:dyDescent="0.2">
      <c r="B46" s="8">
        <f t="shared" si="0"/>
        <v>41</v>
      </c>
      <c r="C46" s="86" t="s">
        <v>114</v>
      </c>
      <c r="D46" s="7">
        <f>IF(D44&gt;0,MIN(D44:D45),0)</f>
        <v>0</v>
      </c>
      <c r="F46" s="9" t="s">
        <v>116</v>
      </c>
    </row>
    <row r="47" spans="2:7" x14ac:dyDescent="0.2">
      <c r="B47" s="8">
        <f t="shared" si="0"/>
        <v>42</v>
      </c>
      <c r="D47" s="7"/>
    </row>
    <row r="48" spans="2:7" x14ac:dyDescent="0.2">
      <c r="B48" s="8">
        <f t="shared" si="0"/>
        <v>43</v>
      </c>
      <c r="D48" s="7"/>
    </row>
    <row r="49" spans="2:6" x14ac:dyDescent="0.2">
      <c r="B49" s="8">
        <f t="shared" si="0"/>
        <v>44</v>
      </c>
      <c r="C49" s="86" t="s">
        <v>69</v>
      </c>
      <c r="D49" s="7">
        <f>D21+D22+D29+D38+D46</f>
        <v>0</v>
      </c>
      <c r="F49" s="9" t="str">
        <f>"Summe aus Zeile "&amp;B21&amp;", Zeile "&amp;B22&amp;", Zeile "&amp;B29&amp;", Zeile "&amp;B38&amp;" und Zeile "&amp;B46</f>
        <v>Summe aus Zeile 16, Zeile 17, Zeile 24, Zeile 33 und Zeile 41</v>
      </c>
    </row>
    <row r="50" spans="2:6" x14ac:dyDescent="0.2">
      <c r="B50" s="8">
        <f t="shared" si="0"/>
        <v>45</v>
      </c>
      <c r="D50" s="7"/>
    </row>
    <row r="51" spans="2:6" x14ac:dyDescent="0.2">
      <c r="B51" s="8">
        <f t="shared" si="0"/>
        <v>46</v>
      </c>
      <c r="D51" s="7"/>
    </row>
    <row r="52" spans="2:6" ht="20.399999999999999" x14ac:dyDescent="0.2">
      <c r="B52" s="8">
        <f t="shared" si="0"/>
        <v>47</v>
      </c>
      <c r="C52" s="97" t="s">
        <v>77</v>
      </c>
      <c r="D52" s="7">
        <f>MAX(MIN(D17,D49),0)</f>
        <v>0</v>
      </c>
      <c r="F52" s="9" t="str">
        <f>"Minimum aus Zeile "&amp;B17&amp;" und Zeile "&amp;B49&amp;". Dieser Betrag ist an den Aufgabenträger zu melden"</f>
        <v>Minimum aus Zeile 12 und Zeile 44. Dieser Betrag ist an den Aufgabenträger zu melden</v>
      </c>
    </row>
    <row r="53" spans="2:6" x14ac:dyDescent="0.2">
      <c r="B53" s="8">
        <f t="shared" si="0"/>
        <v>48</v>
      </c>
    </row>
    <row r="54" spans="2:6" ht="20.399999999999999" x14ac:dyDescent="0.2">
      <c r="B54" s="8">
        <f t="shared" si="0"/>
        <v>49</v>
      </c>
      <c r="C54" s="97" t="s">
        <v>80</v>
      </c>
      <c r="D54" s="87"/>
      <c r="F54" s="9" t="str">
        <f>"Betrag kommt vom Aufgabenträger zurück - nach Meldung des Betrags in Zeile "&amp;B52&amp;" durch das Verkehrsunternehmen"</f>
        <v>Betrag kommt vom Aufgabenträger zurück - nach Meldung des Betrags in Zeile 47 durch das Verkehrsunternehmen</v>
      </c>
    </row>
    <row r="55" spans="2:6" x14ac:dyDescent="0.2">
      <c r="B55" s="8">
        <f t="shared" si="0"/>
        <v>50</v>
      </c>
    </row>
    <row r="56" spans="2:6" ht="20.399999999999999" x14ac:dyDescent="0.2">
      <c r="B56" s="8">
        <f t="shared" si="0"/>
        <v>51</v>
      </c>
      <c r="C56" s="11" t="s">
        <v>67</v>
      </c>
      <c r="D56" s="87"/>
      <c r="E56" s="3"/>
      <c r="F56" s="11" t="s">
        <v>75</v>
      </c>
    </row>
    <row r="57" spans="2:6" x14ac:dyDescent="0.2">
      <c r="B57" s="8">
        <f t="shared" si="0"/>
        <v>52</v>
      </c>
    </row>
    <row r="58" spans="2:6" x14ac:dyDescent="0.2">
      <c r="B58" s="8">
        <f t="shared" si="0"/>
        <v>53</v>
      </c>
      <c r="C58" s="97" t="s">
        <v>68</v>
      </c>
      <c r="D58" s="10">
        <f>MAX(D54+D56,0)</f>
        <v>0</v>
      </c>
    </row>
    <row r="59" spans="2:6" x14ac:dyDescent="0.2">
      <c r="B59" s="8">
        <f t="shared" si="0"/>
        <v>54</v>
      </c>
      <c r="C59" s="11" t="s">
        <v>96</v>
      </c>
      <c r="D59" s="7">
        <f>-MIN(D54+D56,0)</f>
        <v>0</v>
      </c>
    </row>
    <row r="60" spans="2:6" x14ac:dyDescent="0.2">
      <c r="B60" s="8">
        <f t="shared" si="0"/>
        <v>55</v>
      </c>
    </row>
    <row r="61" spans="2:6" ht="20.399999999999999" x14ac:dyDescent="0.2">
      <c r="B61" s="8">
        <f t="shared" si="0"/>
        <v>56</v>
      </c>
      <c r="C61" s="11" t="s">
        <v>97</v>
      </c>
      <c r="D61" s="87"/>
      <c r="F61" s="11" t="s">
        <v>98</v>
      </c>
    </row>
    <row r="62" spans="2:6" x14ac:dyDescent="0.2">
      <c r="B62" s="8">
        <f t="shared" si="0"/>
        <v>57</v>
      </c>
    </row>
    <row r="63" spans="2:6" ht="20.399999999999999" x14ac:dyDescent="0.2">
      <c r="B63" s="8">
        <f t="shared" si="0"/>
        <v>58</v>
      </c>
      <c r="C63" s="97" t="s">
        <v>99</v>
      </c>
      <c r="D63" s="10">
        <f>MAX(D59+D61,0)</f>
        <v>0</v>
      </c>
      <c r="F63" s="9" t="str">
        <f>"Maximum aus (Ergebnis aus Zeile "&amp;B59&amp;" und Zeile "&amp;B61&amp;"9 einerseits und Null andererseits"</f>
        <v>Maximum aus (Ergebnis aus Zeile 54 und Zeile 569 einerseits und Null andererseits</v>
      </c>
    </row>
    <row r="67" spans="3:4" x14ac:dyDescent="0.2">
      <c r="C67" s="98" t="s">
        <v>1</v>
      </c>
    </row>
    <row r="70" spans="3:4" x14ac:dyDescent="0.2">
      <c r="C70" s="142" t="s">
        <v>120</v>
      </c>
      <c r="D70" s="143">
        <f>'Verfahren_Ertrag-Kosten'!$D$42</f>
        <v>43373</v>
      </c>
    </row>
  </sheetData>
  <sheetProtection password="929D" sheet="1" scenarios="1"/>
  <dataValidations count="1">
    <dataValidation type="list" allowBlank="1" showInputMessage="1" showErrorMessage="1" sqref="D10">
      <formula1>"Ja,Nein"</formula1>
    </dataValidation>
  </dataValidations>
  <pageMargins left="0.47244094488188981" right="0.39370078740157483" top="0.6692913385826772" bottom="0.98425196850393704" header="0.23622047244094491" footer="0.51181102362204722"/>
  <pageSetup paperSize="9" scale="69" orientation="landscape" r:id="rId1"/>
  <headerFooter alignWithMargins="0">
    <oddHeader>&amp;LAnlage 6&amp;R&amp;G</oddHeader>
    <oddFooter>&amp;L&amp;8
&amp;Z&amp;F&amp;A&amp;R&amp;8Gedruckt am: &amp;D&amp;T
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view="pageBreakPreview" topLeftCell="A2" zoomScale="60" zoomScaleNormal="55" zoomScalePageLayoutView="55" workbookViewId="0">
      <selection activeCell="A2" sqref="A2:F2"/>
    </sheetView>
  </sheetViews>
  <sheetFormatPr baseColWidth="10" defaultRowHeight="13.8" x14ac:dyDescent="0.25"/>
  <cols>
    <col min="1" max="1" width="18" customWidth="1"/>
    <col min="2" max="2" width="7.5" customWidth="1"/>
    <col min="3" max="3" width="11.3984375" bestFit="1" customWidth="1"/>
    <col min="4" max="4" width="12.8984375" customWidth="1"/>
    <col min="5" max="5" width="16.8984375" customWidth="1"/>
    <col min="6" max="6" width="12.69921875" bestFit="1" customWidth="1"/>
    <col min="7" max="7" width="18" customWidth="1"/>
    <col min="8" max="8" width="7.5" customWidth="1"/>
    <col min="9" max="9" width="11.3984375" bestFit="1" customWidth="1"/>
    <col min="10" max="10" width="12.8984375" customWidth="1"/>
    <col min="11" max="11" width="16.8984375" customWidth="1"/>
    <col min="12" max="12" width="13" customWidth="1"/>
    <col min="13" max="13" width="18" customWidth="1"/>
    <col min="14" max="14" width="7.5" customWidth="1"/>
    <col min="15" max="15" width="13" customWidth="1"/>
    <col min="16" max="16" width="12.8984375" customWidth="1"/>
    <col min="17" max="17" width="16.8984375" customWidth="1"/>
    <col min="18" max="18" width="13" customWidth="1"/>
    <col min="19" max="19" width="18" customWidth="1"/>
    <col min="20" max="20" width="7.5" customWidth="1"/>
    <col min="21" max="21" width="13" customWidth="1"/>
    <col min="22" max="22" width="12.8984375" customWidth="1"/>
    <col min="23" max="23" width="16.8984375" customWidth="1"/>
    <col min="24" max="24" width="13" customWidth="1"/>
    <col min="25" max="25" width="18" customWidth="1"/>
    <col min="26" max="26" width="7.5" customWidth="1"/>
    <col min="27" max="27" width="13" customWidth="1"/>
    <col min="28" max="28" width="12.8984375" customWidth="1"/>
    <col min="29" max="29" width="16.8984375" customWidth="1"/>
    <col min="30" max="30" width="13" customWidth="1"/>
    <col min="31" max="31" width="18" customWidth="1"/>
    <col min="32" max="32" width="9.19921875" customWidth="1"/>
    <col min="33" max="33" width="10.8984375" customWidth="1"/>
    <col min="34" max="34" width="12.8984375" customWidth="1"/>
    <col min="35" max="35" width="16.8984375" customWidth="1"/>
    <col min="36" max="36" width="12.09765625" bestFit="1" customWidth="1"/>
    <col min="37" max="37" width="18" customWidth="1"/>
    <col min="38" max="38" width="8.3984375" customWidth="1"/>
    <col min="40" max="40" width="12.8984375" customWidth="1"/>
    <col min="41" max="41" width="16.8984375" customWidth="1"/>
    <col min="43" max="43" width="21.59765625" customWidth="1"/>
    <col min="44" max="44" width="13.5" customWidth="1"/>
    <col min="45" max="45" width="20" customWidth="1"/>
    <col min="46" max="46" width="10.3984375" bestFit="1" customWidth="1"/>
    <col min="47" max="47" width="9.8984375" customWidth="1"/>
    <col min="48" max="48" width="9.59765625" customWidth="1"/>
    <col min="49" max="49" width="33.59765625" bestFit="1" customWidth="1"/>
    <col min="257" max="257" width="21.19921875" customWidth="1"/>
    <col min="258" max="258" width="7.5" customWidth="1"/>
    <col min="259" max="260" width="11.3984375" bestFit="1" customWidth="1"/>
    <col min="261" max="261" width="13.3984375" bestFit="1" customWidth="1"/>
    <col min="262" max="262" width="12.69921875" bestFit="1" customWidth="1"/>
    <col min="263" max="263" width="21.09765625" customWidth="1"/>
    <col min="264" max="264" width="7.5" customWidth="1"/>
    <col min="265" max="266" width="11.3984375" bestFit="1" customWidth="1"/>
    <col min="267" max="267" width="13.3984375" bestFit="1" customWidth="1"/>
    <col min="268" max="268" width="13" customWidth="1"/>
    <col min="269" max="269" width="19.19921875" customWidth="1"/>
    <col min="270" max="270" width="7.5" customWidth="1"/>
    <col min="271" max="272" width="13" customWidth="1"/>
    <col min="273" max="273" width="12.59765625" bestFit="1" customWidth="1"/>
    <col min="274" max="274" width="13" customWidth="1"/>
    <col min="275" max="275" width="18.69921875" customWidth="1"/>
    <col min="276" max="276" width="7.5" customWidth="1"/>
    <col min="277" max="280" width="13" customWidth="1"/>
    <col min="281" max="281" width="18.8984375" customWidth="1"/>
    <col min="282" max="282" width="7.5" customWidth="1"/>
    <col min="283" max="286" width="13" customWidth="1"/>
    <col min="287" max="287" width="18.3984375" customWidth="1"/>
    <col min="288" max="288" width="9.19921875" customWidth="1"/>
    <col min="289" max="289" width="10.8984375" customWidth="1"/>
    <col min="290" max="290" width="10.3984375" bestFit="1" customWidth="1"/>
    <col min="291" max="291" width="12.59765625" bestFit="1" customWidth="1"/>
    <col min="292" max="292" width="12.09765625" bestFit="1" customWidth="1"/>
    <col min="293" max="293" width="23.5" customWidth="1"/>
    <col min="294" max="294" width="8.3984375" customWidth="1"/>
    <col min="299" max="299" width="21.59765625" customWidth="1"/>
    <col min="300" max="300" width="13.5" customWidth="1"/>
    <col min="301" max="301" width="12.69921875" customWidth="1"/>
    <col min="302" max="302" width="10.3984375" bestFit="1" customWidth="1"/>
    <col min="303" max="303" width="9.8984375" customWidth="1"/>
    <col min="304" max="304" width="9.59765625" customWidth="1"/>
    <col min="305" max="305" width="33.59765625" bestFit="1" customWidth="1"/>
    <col min="513" max="513" width="21.19921875" customWidth="1"/>
    <col min="514" max="514" width="7.5" customWidth="1"/>
    <col min="515" max="516" width="11.3984375" bestFit="1" customWidth="1"/>
    <col min="517" max="517" width="13.3984375" bestFit="1" customWidth="1"/>
    <col min="518" max="518" width="12.69921875" bestFit="1" customWidth="1"/>
    <col min="519" max="519" width="21.09765625" customWidth="1"/>
    <col min="520" max="520" width="7.5" customWidth="1"/>
    <col min="521" max="522" width="11.3984375" bestFit="1" customWidth="1"/>
    <col min="523" max="523" width="13.3984375" bestFit="1" customWidth="1"/>
    <col min="524" max="524" width="13" customWidth="1"/>
    <col min="525" max="525" width="19.19921875" customWidth="1"/>
    <col min="526" max="526" width="7.5" customWidth="1"/>
    <col min="527" max="528" width="13" customWidth="1"/>
    <col min="529" max="529" width="12.59765625" bestFit="1" customWidth="1"/>
    <col min="530" max="530" width="13" customWidth="1"/>
    <col min="531" max="531" width="18.69921875" customWidth="1"/>
    <col min="532" max="532" width="7.5" customWidth="1"/>
    <col min="533" max="536" width="13" customWidth="1"/>
    <col min="537" max="537" width="18.8984375" customWidth="1"/>
    <col min="538" max="538" width="7.5" customWidth="1"/>
    <col min="539" max="542" width="13" customWidth="1"/>
    <col min="543" max="543" width="18.3984375" customWidth="1"/>
    <col min="544" max="544" width="9.19921875" customWidth="1"/>
    <col min="545" max="545" width="10.8984375" customWidth="1"/>
    <col min="546" max="546" width="10.3984375" bestFit="1" customWidth="1"/>
    <col min="547" max="547" width="12.59765625" bestFit="1" customWidth="1"/>
    <col min="548" max="548" width="12.09765625" bestFit="1" customWidth="1"/>
    <col min="549" max="549" width="23.5" customWidth="1"/>
    <col min="550" max="550" width="8.3984375" customWidth="1"/>
    <col min="555" max="555" width="21.59765625" customWidth="1"/>
    <col min="556" max="556" width="13.5" customWidth="1"/>
    <col min="557" max="557" width="12.69921875" customWidth="1"/>
    <col min="558" max="558" width="10.3984375" bestFit="1" customWidth="1"/>
    <col min="559" max="559" width="9.8984375" customWidth="1"/>
    <col min="560" max="560" width="9.59765625" customWidth="1"/>
    <col min="561" max="561" width="33.59765625" bestFit="1" customWidth="1"/>
    <col min="769" max="769" width="21.19921875" customWidth="1"/>
    <col min="770" max="770" width="7.5" customWidth="1"/>
    <col min="771" max="772" width="11.3984375" bestFit="1" customWidth="1"/>
    <col min="773" max="773" width="13.3984375" bestFit="1" customWidth="1"/>
    <col min="774" max="774" width="12.69921875" bestFit="1" customWidth="1"/>
    <col min="775" max="775" width="21.09765625" customWidth="1"/>
    <col min="776" max="776" width="7.5" customWidth="1"/>
    <col min="777" max="778" width="11.3984375" bestFit="1" customWidth="1"/>
    <col min="779" max="779" width="13.3984375" bestFit="1" customWidth="1"/>
    <col min="780" max="780" width="13" customWidth="1"/>
    <col min="781" max="781" width="19.19921875" customWidth="1"/>
    <col min="782" max="782" width="7.5" customWidth="1"/>
    <col min="783" max="784" width="13" customWidth="1"/>
    <col min="785" max="785" width="12.59765625" bestFit="1" customWidth="1"/>
    <col min="786" max="786" width="13" customWidth="1"/>
    <col min="787" max="787" width="18.69921875" customWidth="1"/>
    <col min="788" max="788" width="7.5" customWidth="1"/>
    <col min="789" max="792" width="13" customWidth="1"/>
    <col min="793" max="793" width="18.8984375" customWidth="1"/>
    <col min="794" max="794" width="7.5" customWidth="1"/>
    <col min="795" max="798" width="13" customWidth="1"/>
    <col min="799" max="799" width="18.3984375" customWidth="1"/>
    <col min="800" max="800" width="9.19921875" customWidth="1"/>
    <col min="801" max="801" width="10.8984375" customWidth="1"/>
    <col min="802" max="802" width="10.3984375" bestFit="1" customWidth="1"/>
    <col min="803" max="803" width="12.59765625" bestFit="1" customWidth="1"/>
    <col min="804" max="804" width="12.09765625" bestFit="1" customWidth="1"/>
    <col min="805" max="805" width="23.5" customWidth="1"/>
    <col min="806" max="806" width="8.3984375" customWidth="1"/>
    <col min="811" max="811" width="21.59765625" customWidth="1"/>
    <col min="812" max="812" width="13.5" customWidth="1"/>
    <col min="813" max="813" width="12.69921875" customWidth="1"/>
    <col min="814" max="814" width="10.3984375" bestFit="1" customWidth="1"/>
    <col min="815" max="815" width="9.8984375" customWidth="1"/>
    <col min="816" max="816" width="9.59765625" customWidth="1"/>
    <col min="817" max="817" width="33.59765625" bestFit="1" customWidth="1"/>
    <col min="1025" max="1025" width="21.19921875" customWidth="1"/>
    <col min="1026" max="1026" width="7.5" customWidth="1"/>
    <col min="1027" max="1028" width="11.3984375" bestFit="1" customWidth="1"/>
    <col min="1029" max="1029" width="13.3984375" bestFit="1" customWidth="1"/>
    <col min="1030" max="1030" width="12.69921875" bestFit="1" customWidth="1"/>
    <col min="1031" max="1031" width="21.09765625" customWidth="1"/>
    <col min="1032" max="1032" width="7.5" customWidth="1"/>
    <col min="1033" max="1034" width="11.3984375" bestFit="1" customWidth="1"/>
    <col min="1035" max="1035" width="13.3984375" bestFit="1" customWidth="1"/>
    <col min="1036" max="1036" width="13" customWidth="1"/>
    <col min="1037" max="1037" width="19.19921875" customWidth="1"/>
    <col min="1038" max="1038" width="7.5" customWidth="1"/>
    <col min="1039" max="1040" width="13" customWidth="1"/>
    <col min="1041" max="1041" width="12.59765625" bestFit="1" customWidth="1"/>
    <col min="1042" max="1042" width="13" customWidth="1"/>
    <col min="1043" max="1043" width="18.69921875" customWidth="1"/>
    <col min="1044" max="1044" width="7.5" customWidth="1"/>
    <col min="1045" max="1048" width="13" customWidth="1"/>
    <col min="1049" max="1049" width="18.8984375" customWidth="1"/>
    <col min="1050" max="1050" width="7.5" customWidth="1"/>
    <col min="1051" max="1054" width="13" customWidth="1"/>
    <col min="1055" max="1055" width="18.3984375" customWidth="1"/>
    <col min="1056" max="1056" width="9.19921875" customWidth="1"/>
    <col min="1057" max="1057" width="10.8984375" customWidth="1"/>
    <col min="1058" max="1058" width="10.3984375" bestFit="1" customWidth="1"/>
    <col min="1059" max="1059" width="12.59765625" bestFit="1" customWidth="1"/>
    <col min="1060" max="1060" width="12.09765625" bestFit="1" customWidth="1"/>
    <col min="1061" max="1061" width="23.5" customWidth="1"/>
    <col min="1062" max="1062" width="8.3984375" customWidth="1"/>
    <col min="1067" max="1067" width="21.59765625" customWidth="1"/>
    <col min="1068" max="1068" width="13.5" customWidth="1"/>
    <col min="1069" max="1069" width="12.69921875" customWidth="1"/>
    <col min="1070" max="1070" width="10.3984375" bestFit="1" customWidth="1"/>
    <col min="1071" max="1071" width="9.8984375" customWidth="1"/>
    <col min="1072" max="1072" width="9.59765625" customWidth="1"/>
    <col min="1073" max="1073" width="33.59765625" bestFit="1" customWidth="1"/>
    <col min="1281" max="1281" width="21.19921875" customWidth="1"/>
    <col min="1282" max="1282" width="7.5" customWidth="1"/>
    <col min="1283" max="1284" width="11.3984375" bestFit="1" customWidth="1"/>
    <col min="1285" max="1285" width="13.3984375" bestFit="1" customWidth="1"/>
    <col min="1286" max="1286" width="12.69921875" bestFit="1" customWidth="1"/>
    <col min="1287" max="1287" width="21.09765625" customWidth="1"/>
    <col min="1288" max="1288" width="7.5" customWidth="1"/>
    <col min="1289" max="1290" width="11.3984375" bestFit="1" customWidth="1"/>
    <col min="1291" max="1291" width="13.3984375" bestFit="1" customWidth="1"/>
    <col min="1292" max="1292" width="13" customWidth="1"/>
    <col min="1293" max="1293" width="19.19921875" customWidth="1"/>
    <col min="1294" max="1294" width="7.5" customWidth="1"/>
    <col min="1295" max="1296" width="13" customWidth="1"/>
    <col min="1297" max="1297" width="12.59765625" bestFit="1" customWidth="1"/>
    <col min="1298" max="1298" width="13" customWidth="1"/>
    <col min="1299" max="1299" width="18.69921875" customWidth="1"/>
    <col min="1300" max="1300" width="7.5" customWidth="1"/>
    <col min="1301" max="1304" width="13" customWidth="1"/>
    <col min="1305" max="1305" width="18.8984375" customWidth="1"/>
    <col min="1306" max="1306" width="7.5" customWidth="1"/>
    <col min="1307" max="1310" width="13" customWidth="1"/>
    <col min="1311" max="1311" width="18.3984375" customWidth="1"/>
    <col min="1312" max="1312" width="9.19921875" customWidth="1"/>
    <col min="1313" max="1313" width="10.8984375" customWidth="1"/>
    <col min="1314" max="1314" width="10.3984375" bestFit="1" customWidth="1"/>
    <col min="1315" max="1315" width="12.59765625" bestFit="1" customWidth="1"/>
    <col min="1316" max="1316" width="12.09765625" bestFit="1" customWidth="1"/>
    <col min="1317" max="1317" width="23.5" customWidth="1"/>
    <col min="1318" max="1318" width="8.3984375" customWidth="1"/>
    <col min="1323" max="1323" width="21.59765625" customWidth="1"/>
    <col min="1324" max="1324" width="13.5" customWidth="1"/>
    <col min="1325" max="1325" width="12.69921875" customWidth="1"/>
    <col min="1326" max="1326" width="10.3984375" bestFit="1" customWidth="1"/>
    <col min="1327" max="1327" width="9.8984375" customWidth="1"/>
    <col min="1328" max="1328" width="9.59765625" customWidth="1"/>
    <col min="1329" max="1329" width="33.59765625" bestFit="1" customWidth="1"/>
    <col min="1537" max="1537" width="21.19921875" customWidth="1"/>
    <col min="1538" max="1538" width="7.5" customWidth="1"/>
    <col min="1539" max="1540" width="11.3984375" bestFit="1" customWidth="1"/>
    <col min="1541" max="1541" width="13.3984375" bestFit="1" customWidth="1"/>
    <col min="1542" max="1542" width="12.69921875" bestFit="1" customWidth="1"/>
    <col min="1543" max="1543" width="21.09765625" customWidth="1"/>
    <col min="1544" max="1544" width="7.5" customWidth="1"/>
    <col min="1545" max="1546" width="11.3984375" bestFit="1" customWidth="1"/>
    <col min="1547" max="1547" width="13.3984375" bestFit="1" customWidth="1"/>
    <col min="1548" max="1548" width="13" customWidth="1"/>
    <col min="1549" max="1549" width="19.19921875" customWidth="1"/>
    <col min="1550" max="1550" width="7.5" customWidth="1"/>
    <col min="1551" max="1552" width="13" customWidth="1"/>
    <col min="1553" max="1553" width="12.59765625" bestFit="1" customWidth="1"/>
    <col min="1554" max="1554" width="13" customWidth="1"/>
    <col min="1555" max="1555" width="18.69921875" customWidth="1"/>
    <col min="1556" max="1556" width="7.5" customWidth="1"/>
    <col min="1557" max="1560" width="13" customWidth="1"/>
    <col min="1561" max="1561" width="18.8984375" customWidth="1"/>
    <col min="1562" max="1562" width="7.5" customWidth="1"/>
    <col min="1563" max="1566" width="13" customWidth="1"/>
    <col min="1567" max="1567" width="18.3984375" customWidth="1"/>
    <col min="1568" max="1568" width="9.19921875" customWidth="1"/>
    <col min="1569" max="1569" width="10.8984375" customWidth="1"/>
    <col min="1570" max="1570" width="10.3984375" bestFit="1" customWidth="1"/>
    <col min="1571" max="1571" width="12.59765625" bestFit="1" customWidth="1"/>
    <col min="1572" max="1572" width="12.09765625" bestFit="1" customWidth="1"/>
    <col min="1573" max="1573" width="23.5" customWidth="1"/>
    <col min="1574" max="1574" width="8.3984375" customWidth="1"/>
    <col min="1579" max="1579" width="21.59765625" customWidth="1"/>
    <col min="1580" max="1580" width="13.5" customWidth="1"/>
    <col min="1581" max="1581" width="12.69921875" customWidth="1"/>
    <col min="1582" max="1582" width="10.3984375" bestFit="1" customWidth="1"/>
    <col min="1583" max="1583" width="9.8984375" customWidth="1"/>
    <col min="1584" max="1584" width="9.59765625" customWidth="1"/>
    <col min="1585" max="1585" width="33.59765625" bestFit="1" customWidth="1"/>
    <col min="1793" max="1793" width="21.19921875" customWidth="1"/>
    <col min="1794" max="1794" width="7.5" customWidth="1"/>
    <col min="1795" max="1796" width="11.3984375" bestFit="1" customWidth="1"/>
    <col min="1797" max="1797" width="13.3984375" bestFit="1" customWidth="1"/>
    <col min="1798" max="1798" width="12.69921875" bestFit="1" customWidth="1"/>
    <col min="1799" max="1799" width="21.09765625" customWidth="1"/>
    <col min="1800" max="1800" width="7.5" customWidth="1"/>
    <col min="1801" max="1802" width="11.3984375" bestFit="1" customWidth="1"/>
    <col min="1803" max="1803" width="13.3984375" bestFit="1" customWidth="1"/>
    <col min="1804" max="1804" width="13" customWidth="1"/>
    <col min="1805" max="1805" width="19.19921875" customWidth="1"/>
    <col min="1806" max="1806" width="7.5" customWidth="1"/>
    <col min="1807" max="1808" width="13" customWidth="1"/>
    <col min="1809" max="1809" width="12.59765625" bestFit="1" customWidth="1"/>
    <col min="1810" max="1810" width="13" customWidth="1"/>
    <col min="1811" max="1811" width="18.69921875" customWidth="1"/>
    <col min="1812" max="1812" width="7.5" customWidth="1"/>
    <col min="1813" max="1816" width="13" customWidth="1"/>
    <col min="1817" max="1817" width="18.8984375" customWidth="1"/>
    <col min="1818" max="1818" width="7.5" customWidth="1"/>
    <col min="1819" max="1822" width="13" customWidth="1"/>
    <col min="1823" max="1823" width="18.3984375" customWidth="1"/>
    <col min="1824" max="1824" width="9.19921875" customWidth="1"/>
    <col min="1825" max="1825" width="10.8984375" customWidth="1"/>
    <col min="1826" max="1826" width="10.3984375" bestFit="1" customWidth="1"/>
    <col min="1827" max="1827" width="12.59765625" bestFit="1" customWidth="1"/>
    <col min="1828" max="1828" width="12.09765625" bestFit="1" customWidth="1"/>
    <col min="1829" max="1829" width="23.5" customWidth="1"/>
    <col min="1830" max="1830" width="8.3984375" customWidth="1"/>
    <col min="1835" max="1835" width="21.59765625" customWidth="1"/>
    <col min="1836" max="1836" width="13.5" customWidth="1"/>
    <col min="1837" max="1837" width="12.69921875" customWidth="1"/>
    <col min="1838" max="1838" width="10.3984375" bestFit="1" customWidth="1"/>
    <col min="1839" max="1839" width="9.8984375" customWidth="1"/>
    <col min="1840" max="1840" width="9.59765625" customWidth="1"/>
    <col min="1841" max="1841" width="33.59765625" bestFit="1" customWidth="1"/>
    <col min="2049" max="2049" width="21.19921875" customWidth="1"/>
    <col min="2050" max="2050" width="7.5" customWidth="1"/>
    <col min="2051" max="2052" width="11.3984375" bestFit="1" customWidth="1"/>
    <col min="2053" max="2053" width="13.3984375" bestFit="1" customWidth="1"/>
    <col min="2054" max="2054" width="12.69921875" bestFit="1" customWidth="1"/>
    <col min="2055" max="2055" width="21.09765625" customWidth="1"/>
    <col min="2056" max="2056" width="7.5" customWidth="1"/>
    <col min="2057" max="2058" width="11.3984375" bestFit="1" customWidth="1"/>
    <col min="2059" max="2059" width="13.3984375" bestFit="1" customWidth="1"/>
    <col min="2060" max="2060" width="13" customWidth="1"/>
    <col min="2061" max="2061" width="19.19921875" customWidth="1"/>
    <col min="2062" max="2062" width="7.5" customWidth="1"/>
    <col min="2063" max="2064" width="13" customWidth="1"/>
    <col min="2065" max="2065" width="12.59765625" bestFit="1" customWidth="1"/>
    <col min="2066" max="2066" width="13" customWidth="1"/>
    <col min="2067" max="2067" width="18.69921875" customWidth="1"/>
    <col min="2068" max="2068" width="7.5" customWidth="1"/>
    <col min="2069" max="2072" width="13" customWidth="1"/>
    <col min="2073" max="2073" width="18.8984375" customWidth="1"/>
    <col min="2074" max="2074" width="7.5" customWidth="1"/>
    <col min="2075" max="2078" width="13" customWidth="1"/>
    <col min="2079" max="2079" width="18.3984375" customWidth="1"/>
    <col min="2080" max="2080" width="9.19921875" customWidth="1"/>
    <col min="2081" max="2081" width="10.8984375" customWidth="1"/>
    <col min="2082" max="2082" width="10.3984375" bestFit="1" customWidth="1"/>
    <col min="2083" max="2083" width="12.59765625" bestFit="1" customWidth="1"/>
    <col min="2084" max="2084" width="12.09765625" bestFit="1" customWidth="1"/>
    <col min="2085" max="2085" width="23.5" customWidth="1"/>
    <col min="2086" max="2086" width="8.3984375" customWidth="1"/>
    <col min="2091" max="2091" width="21.59765625" customWidth="1"/>
    <col min="2092" max="2092" width="13.5" customWidth="1"/>
    <col min="2093" max="2093" width="12.69921875" customWidth="1"/>
    <col min="2094" max="2094" width="10.3984375" bestFit="1" customWidth="1"/>
    <col min="2095" max="2095" width="9.8984375" customWidth="1"/>
    <col min="2096" max="2096" width="9.59765625" customWidth="1"/>
    <col min="2097" max="2097" width="33.59765625" bestFit="1" customWidth="1"/>
    <col min="2305" max="2305" width="21.19921875" customWidth="1"/>
    <col min="2306" max="2306" width="7.5" customWidth="1"/>
    <col min="2307" max="2308" width="11.3984375" bestFit="1" customWidth="1"/>
    <col min="2309" max="2309" width="13.3984375" bestFit="1" customWidth="1"/>
    <col min="2310" max="2310" width="12.69921875" bestFit="1" customWidth="1"/>
    <col min="2311" max="2311" width="21.09765625" customWidth="1"/>
    <col min="2312" max="2312" width="7.5" customWidth="1"/>
    <col min="2313" max="2314" width="11.3984375" bestFit="1" customWidth="1"/>
    <col min="2315" max="2315" width="13.3984375" bestFit="1" customWidth="1"/>
    <col min="2316" max="2316" width="13" customWidth="1"/>
    <col min="2317" max="2317" width="19.19921875" customWidth="1"/>
    <col min="2318" max="2318" width="7.5" customWidth="1"/>
    <col min="2319" max="2320" width="13" customWidth="1"/>
    <col min="2321" max="2321" width="12.59765625" bestFit="1" customWidth="1"/>
    <col min="2322" max="2322" width="13" customWidth="1"/>
    <col min="2323" max="2323" width="18.69921875" customWidth="1"/>
    <col min="2324" max="2324" width="7.5" customWidth="1"/>
    <col min="2325" max="2328" width="13" customWidth="1"/>
    <col min="2329" max="2329" width="18.8984375" customWidth="1"/>
    <col min="2330" max="2330" width="7.5" customWidth="1"/>
    <col min="2331" max="2334" width="13" customWidth="1"/>
    <col min="2335" max="2335" width="18.3984375" customWidth="1"/>
    <col min="2336" max="2336" width="9.19921875" customWidth="1"/>
    <col min="2337" max="2337" width="10.8984375" customWidth="1"/>
    <col min="2338" max="2338" width="10.3984375" bestFit="1" customWidth="1"/>
    <col min="2339" max="2339" width="12.59765625" bestFit="1" customWidth="1"/>
    <col min="2340" max="2340" width="12.09765625" bestFit="1" customWidth="1"/>
    <col min="2341" max="2341" width="23.5" customWidth="1"/>
    <col min="2342" max="2342" width="8.3984375" customWidth="1"/>
    <col min="2347" max="2347" width="21.59765625" customWidth="1"/>
    <col min="2348" max="2348" width="13.5" customWidth="1"/>
    <col min="2349" max="2349" width="12.69921875" customWidth="1"/>
    <col min="2350" max="2350" width="10.3984375" bestFit="1" customWidth="1"/>
    <col min="2351" max="2351" width="9.8984375" customWidth="1"/>
    <col min="2352" max="2352" width="9.59765625" customWidth="1"/>
    <col min="2353" max="2353" width="33.59765625" bestFit="1" customWidth="1"/>
    <col min="2561" max="2561" width="21.19921875" customWidth="1"/>
    <col min="2562" max="2562" width="7.5" customWidth="1"/>
    <col min="2563" max="2564" width="11.3984375" bestFit="1" customWidth="1"/>
    <col min="2565" max="2565" width="13.3984375" bestFit="1" customWidth="1"/>
    <col min="2566" max="2566" width="12.69921875" bestFit="1" customWidth="1"/>
    <col min="2567" max="2567" width="21.09765625" customWidth="1"/>
    <col min="2568" max="2568" width="7.5" customWidth="1"/>
    <col min="2569" max="2570" width="11.3984375" bestFit="1" customWidth="1"/>
    <col min="2571" max="2571" width="13.3984375" bestFit="1" customWidth="1"/>
    <col min="2572" max="2572" width="13" customWidth="1"/>
    <col min="2573" max="2573" width="19.19921875" customWidth="1"/>
    <col min="2574" max="2574" width="7.5" customWidth="1"/>
    <col min="2575" max="2576" width="13" customWidth="1"/>
    <col min="2577" max="2577" width="12.59765625" bestFit="1" customWidth="1"/>
    <col min="2578" max="2578" width="13" customWidth="1"/>
    <col min="2579" max="2579" width="18.69921875" customWidth="1"/>
    <col min="2580" max="2580" width="7.5" customWidth="1"/>
    <col min="2581" max="2584" width="13" customWidth="1"/>
    <col min="2585" max="2585" width="18.8984375" customWidth="1"/>
    <col min="2586" max="2586" width="7.5" customWidth="1"/>
    <col min="2587" max="2590" width="13" customWidth="1"/>
    <col min="2591" max="2591" width="18.3984375" customWidth="1"/>
    <col min="2592" max="2592" width="9.19921875" customWidth="1"/>
    <col min="2593" max="2593" width="10.8984375" customWidth="1"/>
    <col min="2594" max="2594" width="10.3984375" bestFit="1" customWidth="1"/>
    <col min="2595" max="2595" width="12.59765625" bestFit="1" customWidth="1"/>
    <col min="2596" max="2596" width="12.09765625" bestFit="1" customWidth="1"/>
    <col min="2597" max="2597" width="23.5" customWidth="1"/>
    <col min="2598" max="2598" width="8.3984375" customWidth="1"/>
    <col min="2603" max="2603" width="21.59765625" customWidth="1"/>
    <col min="2604" max="2604" width="13.5" customWidth="1"/>
    <col min="2605" max="2605" width="12.69921875" customWidth="1"/>
    <col min="2606" max="2606" width="10.3984375" bestFit="1" customWidth="1"/>
    <col min="2607" max="2607" width="9.8984375" customWidth="1"/>
    <col min="2608" max="2608" width="9.59765625" customWidth="1"/>
    <col min="2609" max="2609" width="33.59765625" bestFit="1" customWidth="1"/>
    <col min="2817" max="2817" width="21.19921875" customWidth="1"/>
    <col min="2818" max="2818" width="7.5" customWidth="1"/>
    <col min="2819" max="2820" width="11.3984375" bestFit="1" customWidth="1"/>
    <col min="2821" max="2821" width="13.3984375" bestFit="1" customWidth="1"/>
    <col min="2822" max="2822" width="12.69921875" bestFit="1" customWidth="1"/>
    <col min="2823" max="2823" width="21.09765625" customWidth="1"/>
    <col min="2824" max="2824" width="7.5" customWidth="1"/>
    <col min="2825" max="2826" width="11.3984375" bestFit="1" customWidth="1"/>
    <col min="2827" max="2827" width="13.3984375" bestFit="1" customWidth="1"/>
    <col min="2828" max="2828" width="13" customWidth="1"/>
    <col min="2829" max="2829" width="19.19921875" customWidth="1"/>
    <col min="2830" max="2830" width="7.5" customWidth="1"/>
    <col min="2831" max="2832" width="13" customWidth="1"/>
    <col min="2833" max="2833" width="12.59765625" bestFit="1" customWidth="1"/>
    <col min="2834" max="2834" width="13" customWidth="1"/>
    <col min="2835" max="2835" width="18.69921875" customWidth="1"/>
    <col min="2836" max="2836" width="7.5" customWidth="1"/>
    <col min="2837" max="2840" width="13" customWidth="1"/>
    <col min="2841" max="2841" width="18.8984375" customWidth="1"/>
    <col min="2842" max="2842" width="7.5" customWidth="1"/>
    <col min="2843" max="2846" width="13" customWidth="1"/>
    <col min="2847" max="2847" width="18.3984375" customWidth="1"/>
    <col min="2848" max="2848" width="9.19921875" customWidth="1"/>
    <col min="2849" max="2849" width="10.8984375" customWidth="1"/>
    <col min="2850" max="2850" width="10.3984375" bestFit="1" customWidth="1"/>
    <col min="2851" max="2851" width="12.59765625" bestFit="1" customWidth="1"/>
    <col min="2852" max="2852" width="12.09765625" bestFit="1" customWidth="1"/>
    <col min="2853" max="2853" width="23.5" customWidth="1"/>
    <col min="2854" max="2854" width="8.3984375" customWidth="1"/>
    <col min="2859" max="2859" width="21.59765625" customWidth="1"/>
    <col min="2860" max="2860" width="13.5" customWidth="1"/>
    <col min="2861" max="2861" width="12.69921875" customWidth="1"/>
    <col min="2862" max="2862" width="10.3984375" bestFit="1" customWidth="1"/>
    <col min="2863" max="2863" width="9.8984375" customWidth="1"/>
    <col min="2864" max="2864" width="9.59765625" customWidth="1"/>
    <col min="2865" max="2865" width="33.59765625" bestFit="1" customWidth="1"/>
    <col min="3073" max="3073" width="21.19921875" customWidth="1"/>
    <col min="3074" max="3074" width="7.5" customWidth="1"/>
    <col min="3075" max="3076" width="11.3984375" bestFit="1" customWidth="1"/>
    <col min="3077" max="3077" width="13.3984375" bestFit="1" customWidth="1"/>
    <col min="3078" max="3078" width="12.69921875" bestFit="1" customWidth="1"/>
    <col min="3079" max="3079" width="21.09765625" customWidth="1"/>
    <col min="3080" max="3080" width="7.5" customWidth="1"/>
    <col min="3081" max="3082" width="11.3984375" bestFit="1" customWidth="1"/>
    <col min="3083" max="3083" width="13.3984375" bestFit="1" customWidth="1"/>
    <col min="3084" max="3084" width="13" customWidth="1"/>
    <col min="3085" max="3085" width="19.19921875" customWidth="1"/>
    <col min="3086" max="3086" width="7.5" customWidth="1"/>
    <col min="3087" max="3088" width="13" customWidth="1"/>
    <col min="3089" max="3089" width="12.59765625" bestFit="1" customWidth="1"/>
    <col min="3090" max="3090" width="13" customWidth="1"/>
    <col min="3091" max="3091" width="18.69921875" customWidth="1"/>
    <col min="3092" max="3092" width="7.5" customWidth="1"/>
    <col min="3093" max="3096" width="13" customWidth="1"/>
    <col min="3097" max="3097" width="18.8984375" customWidth="1"/>
    <col min="3098" max="3098" width="7.5" customWidth="1"/>
    <col min="3099" max="3102" width="13" customWidth="1"/>
    <col min="3103" max="3103" width="18.3984375" customWidth="1"/>
    <col min="3104" max="3104" width="9.19921875" customWidth="1"/>
    <col min="3105" max="3105" width="10.8984375" customWidth="1"/>
    <col min="3106" max="3106" width="10.3984375" bestFit="1" customWidth="1"/>
    <col min="3107" max="3107" width="12.59765625" bestFit="1" customWidth="1"/>
    <col min="3108" max="3108" width="12.09765625" bestFit="1" customWidth="1"/>
    <col min="3109" max="3109" width="23.5" customWidth="1"/>
    <col min="3110" max="3110" width="8.3984375" customWidth="1"/>
    <col min="3115" max="3115" width="21.59765625" customWidth="1"/>
    <col min="3116" max="3116" width="13.5" customWidth="1"/>
    <col min="3117" max="3117" width="12.69921875" customWidth="1"/>
    <col min="3118" max="3118" width="10.3984375" bestFit="1" customWidth="1"/>
    <col min="3119" max="3119" width="9.8984375" customWidth="1"/>
    <col min="3120" max="3120" width="9.59765625" customWidth="1"/>
    <col min="3121" max="3121" width="33.59765625" bestFit="1" customWidth="1"/>
    <col min="3329" max="3329" width="21.19921875" customWidth="1"/>
    <col min="3330" max="3330" width="7.5" customWidth="1"/>
    <col min="3331" max="3332" width="11.3984375" bestFit="1" customWidth="1"/>
    <col min="3333" max="3333" width="13.3984375" bestFit="1" customWidth="1"/>
    <col min="3334" max="3334" width="12.69921875" bestFit="1" customWidth="1"/>
    <col min="3335" max="3335" width="21.09765625" customWidth="1"/>
    <col min="3336" max="3336" width="7.5" customWidth="1"/>
    <col min="3337" max="3338" width="11.3984375" bestFit="1" customWidth="1"/>
    <col min="3339" max="3339" width="13.3984375" bestFit="1" customWidth="1"/>
    <col min="3340" max="3340" width="13" customWidth="1"/>
    <col min="3341" max="3341" width="19.19921875" customWidth="1"/>
    <col min="3342" max="3342" width="7.5" customWidth="1"/>
    <col min="3343" max="3344" width="13" customWidth="1"/>
    <col min="3345" max="3345" width="12.59765625" bestFit="1" customWidth="1"/>
    <col min="3346" max="3346" width="13" customWidth="1"/>
    <col min="3347" max="3347" width="18.69921875" customWidth="1"/>
    <col min="3348" max="3348" width="7.5" customWidth="1"/>
    <col min="3349" max="3352" width="13" customWidth="1"/>
    <col min="3353" max="3353" width="18.8984375" customWidth="1"/>
    <col min="3354" max="3354" width="7.5" customWidth="1"/>
    <col min="3355" max="3358" width="13" customWidth="1"/>
    <col min="3359" max="3359" width="18.3984375" customWidth="1"/>
    <col min="3360" max="3360" width="9.19921875" customWidth="1"/>
    <col min="3361" max="3361" width="10.8984375" customWidth="1"/>
    <col min="3362" max="3362" width="10.3984375" bestFit="1" customWidth="1"/>
    <col min="3363" max="3363" width="12.59765625" bestFit="1" customWidth="1"/>
    <col min="3364" max="3364" width="12.09765625" bestFit="1" customWidth="1"/>
    <col min="3365" max="3365" width="23.5" customWidth="1"/>
    <col min="3366" max="3366" width="8.3984375" customWidth="1"/>
    <col min="3371" max="3371" width="21.59765625" customWidth="1"/>
    <col min="3372" max="3372" width="13.5" customWidth="1"/>
    <col min="3373" max="3373" width="12.69921875" customWidth="1"/>
    <col min="3374" max="3374" width="10.3984375" bestFit="1" customWidth="1"/>
    <col min="3375" max="3375" width="9.8984375" customWidth="1"/>
    <col min="3376" max="3376" width="9.59765625" customWidth="1"/>
    <col min="3377" max="3377" width="33.59765625" bestFit="1" customWidth="1"/>
    <col min="3585" max="3585" width="21.19921875" customWidth="1"/>
    <col min="3586" max="3586" width="7.5" customWidth="1"/>
    <col min="3587" max="3588" width="11.3984375" bestFit="1" customWidth="1"/>
    <col min="3589" max="3589" width="13.3984375" bestFit="1" customWidth="1"/>
    <col min="3590" max="3590" width="12.69921875" bestFit="1" customWidth="1"/>
    <col min="3591" max="3591" width="21.09765625" customWidth="1"/>
    <col min="3592" max="3592" width="7.5" customWidth="1"/>
    <col min="3593" max="3594" width="11.3984375" bestFit="1" customWidth="1"/>
    <col min="3595" max="3595" width="13.3984375" bestFit="1" customWidth="1"/>
    <col min="3596" max="3596" width="13" customWidth="1"/>
    <col min="3597" max="3597" width="19.19921875" customWidth="1"/>
    <col min="3598" max="3598" width="7.5" customWidth="1"/>
    <col min="3599" max="3600" width="13" customWidth="1"/>
    <col min="3601" max="3601" width="12.59765625" bestFit="1" customWidth="1"/>
    <col min="3602" max="3602" width="13" customWidth="1"/>
    <col min="3603" max="3603" width="18.69921875" customWidth="1"/>
    <col min="3604" max="3604" width="7.5" customWidth="1"/>
    <col min="3605" max="3608" width="13" customWidth="1"/>
    <col min="3609" max="3609" width="18.8984375" customWidth="1"/>
    <col min="3610" max="3610" width="7.5" customWidth="1"/>
    <col min="3611" max="3614" width="13" customWidth="1"/>
    <col min="3615" max="3615" width="18.3984375" customWidth="1"/>
    <col min="3616" max="3616" width="9.19921875" customWidth="1"/>
    <col min="3617" max="3617" width="10.8984375" customWidth="1"/>
    <col min="3618" max="3618" width="10.3984375" bestFit="1" customWidth="1"/>
    <col min="3619" max="3619" width="12.59765625" bestFit="1" customWidth="1"/>
    <col min="3620" max="3620" width="12.09765625" bestFit="1" customWidth="1"/>
    <col min="3621" max="3621" width="23.5" customWidth="1"/>
    <col min="3622" max="3622" width="8.3984375" customWidth="1"/>
    <col min="3627" max="3627" width="21.59765625" customWidth="1"/>
    <col min="3628" max="3628" width="13.5" customWidth="1"/>
    <col min="3629" max="3629" width="12.69921875" customWidth="1"/>
    <col min="3630" max="3630" width="10.3984375" bestFit="1" customWidth="1"/>
    <col min="3631" max="3631" width="9.8984375" customWidth="1"/>
    <col min="3632" max="3632" width="9.59765625" customWidth="1"/>
    <col min="3633" max="3633" width="33.59765625" bestFit="1" customWidth="1"/>
    <col min="3841" max="3841" width="21.19921875" customWidth="1"/>
    <col min="3842" max="3842" width="7.5" customWidth="1"/>
    <col min="3843" max="3844" width="11.3984375" bestFit="1" customWidth="1"/>
    <col min="3845" max="3845" width="13.3984375" bestFit="1" customWidth="1"/>
    <col min="3846" max="3846" width="12.69921875" bestFit="1" customWidth="1"/>
    <col min="3847" max="3847" width="21.09765625" customWidth="1"/>
    <col min="3848" max="3848" width="7.5" customWidth="1"/>
    <col min="3849" max="3850" width="11.3984375" bestFit="1" customWidth="1"/>
    <col min="3851" max="3851" width="13.3984375" bestFit="1" customWidth="1"/>
    <col min="3852" max="3852" width="13" customWidth="1"/>
    <col min="3853" max="3853" width="19.19921875" customWidth="1"/>
    <col min="3854" max="3854" width="7.5" customWidth="1"/>
    <col min="3855" max="3856" width="13" customWidth="1"/>
    <col min="3857" max="3857" width="12.59765625" bestFit="1" customWidth="1"/>
    <col min="3858" max="3858" width="13" customWidth="1"/>
    <col min="3859" max="3859" width="18.69921875" customWidth="1"/>
    <col min="3860" max="3860" width="7.5" customWidth="1"/>
    <col min="3861" max="3864" width="13" customWidth="1"/>
    <col min="3865" max="3865" width="18.8984375" customWidth="1"/>
    <col min="3866" max="3866" width="7.5" customWidth="1"/>
    <col min="3867" max="3870" width="13" customWidth="1"/>
    <col min="3871" max="3871" width="18.3984375" customWidth="1"/>
    <col min="3872" max="3872" width="9.19921875" customWidth="1"/>
    <col min="3873" max="3873" width="10.8984375" customWidth="1"/>
    <col min="3874" max="3874" width="10.3984375" bestFit="1" customWidth="1"/>
    <col min="3875" max="3875" width="12.59765625" bestFit="1" customWidth="1"/>
    <col min="3876" max="3876" width="12.09765625" bestFit="1" customWidth="1"/>
    <col min="3877" max="3877" width="23.5" customWidth="1"/>
    <col min="3878" max="3878" width="8.3984375" customWidth="1"/>
    <col min="3883" max="3883" width="21.59765625" customWidth="1"/>
    <col min="3884" max="3884" width="13.5" customWidth="1"/>
    <col min="3885" max="3885" width="12.69921875" customWidth="1"/>
    <col min="3886" max="3886" width="10.3984375" bestFit="1" customWidth="1"/>
    <col min="3887" max="3887" width="9.8984375" customWidth="1"/>
    <col min="3888" max="3888" width="9.59765625" customWidth="1"/>
    <col min="3889" max="3889" width="33.59765625" bestFit="1" customWidth="1"/>
    <col min="4097" max="4097" width="21.19921875" customWidth="1"/>
    <col min="4098" max="4098" width="7.5" customWidth="1"/>
    <col min="4099" max="4100" width="11.3984375" bestFit="1" customWidth="1"/>
    <col min="4101" max="4101" width="13.3984375" bestFit="1" customWidth="1"/>
    <col min="4102" max="4102" width="12.69921875" bestFit="1" customWidth="1"/>
    <col min="4103" max="4103" width="21.09765625" customWidth="1"/>
    <col min="4104" max="4104" width="7.5" customWidth="1"/>
    <col min="4105" max="4106" width="11.3984375" bestFit="1" customWidth="1"/>
    <col min="4107" max="4107" width="13.3984375" bestFit="1" customWidth="1"/>
    <col min="4108" max="4108" width="13" customWidth="1"/>
    <col min="4109" max="4109" width="19.19921875" customWidth="1"/>
    <col min="4110" max="4110" width="7.5" customWidth="1"/>
    <col min="4111" max="4112" width="13" customWidth="1"/>
    <col min="4113" max="4113" width="12.59765625" bestFit="1" customWidth="1"/>
    <col min="4114" max="4114" width="13" customWidth="1"/>
    <col min="4115" max="4115" width="18.69921875" customWidth="1"/>
    <col min="4116" max="4116" width="7.5" customWidth="1"/>
    <col min="4117" max="4120" width="13" customWidth="1"/>
    <col min="4121" max="4121" width="18.8984375" customWidth="1"/>
    <col min="4122" max="4122" width="7.5" customWidth="1"/>
    <col min="4123" max="4126" width="13" customWidth="1"/>
    <col min="4127" max="4127" width="18.3984375" customWidth="1"/>
    <col min="4128" max="4128" width="9.19921875" customWidth="1"/>
    <col min="4129" max="4129" width="10.8984375" customWidth="1"/>
    <col min="4130" max="4130" width="10.3984375" bestFit="1" customWidth="1"/>
    <col min="4131" max="4131" width="12.59765625" bestFit="1" customWidth="1"/>
    <col min="4132" max="4132" width="12.09765625" bestFit="1" customWidth="1"/>
    <col min="4133" max="4133" width="23.5" customWidth="1"/>
    <col min="4134" max="4134" width="8.3984375" customWidth="1"/>
    <col min="4139" max="4139" width="21.59765625" customWidth="1"/>
    <col min="4140" max="4140" width="13.5" customWidth="1"/>
    <col min="4141" max="4141" width="12.69921875" customWidth="1"/>
    <col min="4142" max="4142" width="10.3984375" bestFit="1" customWidth="1"/>
    <col min="4143" max="4143" width="9.8984375" customWidth="1"/>
    <col min="4144" max="4144" width="9.59765625" customWidth="1"/>
    <col min="4145" max="4145" width="33.59765625" bestFit="1" customWidth="1"/>
    <col min="4353" max="4353" width="21.19921875" customWidth="1"/>
    <col min="4354" max="4354" width="7.5" customWidth="1"/>
    <col min="4355" max="4356" width="11.3984375" bestFit="1" customWidth="1"/>
    <col min="4357" max="4357" width="13.3984375" bestFit="1" customWidth="1"/>
    <col min="4358" max="4358" width="12.69921875" bestFit="1" customWidth="1"/>
    <col min="4359" max="4359" width="21.09765625" customWidth="1"/>
    <col min="4360" max="4360" width="7.5" customWidth="1"/>
    <col min="4361" max="4362" width="11.3984375" bestFit="1" customWidth="1"/>
    <col min="4363" max="4363" width="13.3984375" bestFit="1" customWidth="1"/>
    <col min="4364" max="4364" width="13" customWidth="1"/>
    <col min="4365" max="4365" width="19.19921875" customWidth="1"/>
    <col min="4366" max="4366" width="7.5" customWidth="1"/>
    <col min="4367" max="4368" width="13" customWidth="1"/>
    <col min="4369" max="4369" width="12.59765625" bestFit="1" customWidth="1"/>
    <col min="4370" max="4370" width="13" customWidth="1"/>
    <col min="4371" max="4371" width="18.69921875" customWidth="1"/>
    <col min="4372" max="4372" width="7.5" customWidth="1"/>
    <col min="4373" max="4376" width="13" customWidth="1"/>
    <col min="4377" max="4377" width="18.8984375" customWidth="1"/>
    <col min="4378" max="4378" width="7.5" customWidth="1"/>
    <col min="4379" max="4382" width="13" customWidth="1"/>
    <col min="4383" max="4383" width="18.3984375" customWidth="1"/>
    <col min="4384" max="4384" width="9.19921875" customWidth="1"/>
    <col min="4385" max="4385" width="10.8984375" customWidth="1"/>
    <col min="4386" max="4386" width="10.3984375" bestFit="1" customWidth="1"/>
    <col min="4387" max="4387" width="12.59765625" bestFit="1" customWidth="1"/>
    <col min="4388" max="4388" width="12.09765625" bestFit="1" customWidth="1"/>
    <col min="4389" max="4389" width="23.5" customWidth="1"/>
    <col min="4390" max="4390" width="8.3984375" customWidth="1"/>
    <col min="4395" max="4395" width="21.59765625" customWidth="1"/>
    <col min="4396" max="4396" width="13.5" customWidth="1"/>
    <col min="4397" max="4397" width="12.69921875" customWidth="1"/>
    <col min="4398" max="4398" width="10.3984375" bestFit="1" customWidth="1"/>
    <col min="4399" max="4399" width="9.8984375" customWidth="1"/>
    <col min="4400" max="4400" width="9.59765625" customWidth="1"/>
    <col min="4401" max="4401" width="33.59765625" bestFit="1" customWidth="1"/>
    <col min="4609" max="4609" width="21.19921875" customWidth="1"/>
    <col min="4610" max="4610" width="7.5" customWidth="1"/>
    <col min="4611" max="4612" width="11.3984375" bestFit="1" customWidth="1"/>
    <col min="4613" max="4613" width="13.3984375" bestFit="1" customWidth="1"/>
    <col min="4614" max="4614" width="12.69921875" bestFit="1" customWidth="1"/>
    <col min="4615" max="4615" width="21.09765625" customWidth="1"/>
    <col min="4616" max="4616" width="7.5" customWidth="1"/>
    <col min="4617" max="4618" width="11.3984375" bestFit="1" customWidth="1"/>
    <col min="4619" max="4619" width="13.3984375" bestFit="1" customWidth="1"/>
    <col min="4620" max="4620" width="13" customWidth="1"/>
    <col min="4621" max="4621" width="19.19921875" customWidth="1"/>
    <col min="4622" max="4622" width="7.5" customWidth="1"/>
    <col min="4623" max="4624" width="13" customWidth="1"/>
    <col min="4625" max="4625" width="12.59765625" bestFit="1" customWidth="1"/>
    <col min="4626" max="4626" width="13" customWidth="1"/>
    <col min="4627" max="4627" width="18.69921875" customWidth="1"/>
    <col min="4628" max="4628" width="7.5" customWidth="1"/>
    <col min="4629" max="4632" width="13" customWidth="1"/>
    <col min="4633" max="4633" width="18.8984375" customWidth="1"/>
    <col min="4634" max="4634" width="7.5" customWidth="1"/>
    <col min="4635" max="4638" width="13" customWidth="1"/>
    <col min="4639" max="4639" width="18.3984375" customWidth="1"/>
    <col min="4640" max="4640" width="9.19921875" customWidth="1"/>
    <col min="4641" max="4641" width="10.8984375" customWidth="1"/>
    <col min="4642" max="4642" width="10.3984375" bestFit="1" customWidth="1"/>
    <col min="4643" max="4643" width="12.59765625" bestFit="1" customWidth="1"/>
    <col min="4644" max="4644" width="12.09765625" bestFit="1" customWidth="1"/>
    <col min="4645" max="4645" width="23.5" customWidth="1"/>
    <col min="4646" max="4646" width="8.3984375" customWidth="1"/>
    <col min="4651" max="4651" width="21.59765625" customWidth="1"/>
    <col min="4652" max="4652" width="13.5" customWidth="1"/>
    <col min="4653" max="4653" width="12.69921875" customWidth="1"/>
    <col min="4654" max="4654" width="10.3984375" bestFit="1" customWidth="1"/>
    <col min="4655" max="4655" width="9.8984375" customWidth="1"/>
    <col min="4656" max="4656" width="9.59765625" customWidth="1"/>
    <col min="4657" max="4657" width="33.59765625" bestFit="1" customWidth="1"/>
    <col min="4865" max="4865" width="21.19921875" customWidth="1"/>
    <col min="4866" max="4866" width="7.5" customWidth="1"/>
    <col min="4867" max="4868" width="11.3984375" bestFit="1" customWidth="1"/>
    <col min="4869" max="4869" width="13.3984375" bestFit="1" customWidth="1"/>
    <col min="4870" max="4870" width="12.69921875" bestFit="1" customWidth="1"/>
    <col min="4871" max="4871" width="21.09765625" customWidth="1"/>
    <col min="4872" max="4872" width="7.5" customWidth="1"/>
    <col min="4873" max="4874" width="11.3984375" bestFit="1" customWidth="1"/>
    <col min="4875" max="4875" width="13.3984375" bestFit="1" customWidth="1"/>
    <col min="4876" max="4876" width="13" customWidth="1"/>
    <col min="4877" max="4877" width="19.19921875" customWidth="1"/>
    <col min="4878" max="4878" width="7.5" customWidth="1"/>
    <col min="4879" max="4880" width="13" customWidth="1"/>
    <col min="4881" max="4881" width="12.59765625" bestFit="1" customWidth="1"/>
    <col min="4882" max="4882" width="13" customWidth="1"/>
    <col min="4883" max="4883" width="18.69921875" customWidth="1"/>
    <col min="4884" max="4884" width="7.5" customWidth="1"/>
    <col min="4885" max="4888" width="13" customWidth="1"/>
    <col min="4889" max="4889" width="18.8984375" customWidth="1"/>
    <col min="4890" max="4890" width="7.5" customWidth="1"/>
    <col min="4891" max="4894" width="13" customWidth="1"/>
    <col min="4895" max="4895" width="18.3984375" customWidth="1"/>
    <col min="4896" max="4896" width="9.19921875" customWidth="1"/>
    <col min="4897" max="4897" width="10.8984375" customWidth="1"/>
    <col min="4898" max="4898" width="10.3984375" bestFit="1" customWidth="1"/>
    <col min="4899" max="4899" width="12.59765625" bestFit="1" customWidth="1"/>
    <col min="4900" max="4900" width="12.09765625" bestFit="1" customWidth="1"/>
    <col min="4901" max="4901" width="23.5" customWidth="1"/>
    <col min="4902" max="4902" width="8.3984375" customWidth="1"/>
    <col min="4907" max="4907" width="21.59765625" customWidth="1"/>
    <col min="4908" max="4908" width="13.5" customWidth="1"/>
    <col min="4909" max="4909" width="12.69921875" customWidth="1"/>
    <col min="4910" max="4910" width="10.3984375" bestFit="1" customWidth="1"/>
    <col min="4911" max="4911" width="9.8984375" customWidth="1"/>
    <col min="4912" max="4912" width="9.59765625" customWidth="1"/>
    <col min="4913" max="4913" width="33.59765625" bestFit="1" customWidth="1"/>
    <col min="5121" max="5121" width="21.19921875" customWidth="1"/>
    <col min="5122" max="5122" width="7.5" customWidth="1"/>
    <col min="5123" max="5124" width="11.3984375" bestFit="1" customWidth="1"/>
    <col min="5125" max="5125" width="13.3984375" bestFit="1" customWidth="1"/>
    <col min="5126" max="5126" width="12.69921875" bestFit="1" customWidth="1"/>
    <col min="5127" max="5127" width="21.09765625" customWidth="1"/>
    <col min="5128" max="5128" width="7.5" customWidth="1"/>
    <col min="5129" max="5130" width="11.3984375" bestFit="1" customWidth="1"/>
    <col min="5131" max="5131" width="13.3984375" bestFit="1" customWidth="1"/>
    <col min="5132" max="5132" width="13" customWidth="1"/>
    <col min="5133" max="5133" width="19.19921875" customWidth="1"/>
    <col min="5134" max="5134" width="7.5" customWidth="1"/>
    <col min="5135" max="5136" width="13" customWidth="1"/>
    <col min="5137" max="5137" width="12.59765625" bestFit="1" customWidth="1"/>
    <col min="5138" max="5138" width="13" customWidth="1"/>
    <col min="5139" max="5139" width="18.69921875" customWidth="1"/>
    <col min="5140" max="5140" width="7.5" customWidth="1"/>
    <col min="5141" max="5144" width="13" customWidth="1"/>
    <col min="5145" max="5145" width="18.8984375" customWidth="1"/>
    <col min="5146" max="5146" width="7.5" customWidth="1"/>
    <col min="5147" max="5150" width="13" customWidth="1"/>
    <col min="5151" max="5151" width="18.3984375" customWidth="1"/>
    <col min="5152" max="5152" width="9.19921875" customWidth="1"/>
    <col min="5153" max="5153" width="10.8984375" customWidth="1"/>
    <col min="5154" max="5154" width="10.3984375" bestFit="1" customWidth="1"/>
    <col min="5155" max="5155" width="12.59765625" bestFit="1" customWidth="1"/>
    <col min="5156" max="5156" width="12.09765625" bestFit="1" customWidth="1"/>
    <col min="5157" max="5157" width="23.5" customWidth="1"/>
    <col min="5158" max="5158" width="8.3984375" customWidth="1"/>
    <col min="5163" max="5163" width="21.59765625" customWidth="1"/>
    <col min="5164" max="5164" width="13.5" customWidth="1"/>
    <col min="5165" max="5165" width="12.69921875" customWidth="1"/>
    <col min="5166" max="5166" width="10.3984375" bestFit="1" customWidth="1"/>
    <col min="5167" max="5167" width="9.8984375" customWidth="1"/>
    <col min="5168" max="5168" width="9.59765625" customWidth="1"/>
    <col min="5169" max="5169" width="33.59765625" bestFit="1" customWidth="1"/>
    <col min="5377" max="5377" width="21.19921875" customWidth="1"/>
    <col min="5378" max="5378" width="7.5" customWidth="1"/>
    <col min="5379" max="5380" width="11.3984375" bestFit="1" customWidth="1"/>
    <col min="5381" max="5381" width="13.3984375" bestFit="1" customWidth="1"/>
    <col min="5382" max="5382" width="12.69921875" bestFit="1" customWidth="1"/>
    <col min="5383" max="5383" width="21.09765625" customWidth="1"/>
    <col min="5384" max="5384" width="7.5" customWidth="1"/>
    <col min="5385" max="5386" width="11.3984375" bestFit="1" customWidth="1"/>
    <col min="5387" max="5387" width="13.3984375" bestFit="1" customWidth="1"/>
    <col min="5388" max="5388" width="13" customWidth="1"/>
    <col min="5389" max="5389" width="19.19921875" customWidth="1"/>
    <col min="5390" max="5390" width="7.5" customWidth="1"/>
    <col min="5391" max="5392" width="13" customWidth="1"/>
    <col min="5393" max="5393" width="12.59765625" bestFit="1" customWidth="1"/>
    <col min="5394" max="5394" width="13" customWidth="1"/>
    <col min="5395" max="5395" width="18.69921875" customWidth="1"/>
    <col min="5396" max="5396" width="7.5" customWidth="1"/>
    <col min="5397" max="5400" width="13" customWidth="1"/>
    <col min="5401" max="5401" width="18.8984375" customWidth="1"/>
    <col min="5402" max="5402" width="7.5" customWidth="1"/>
    <col min="5403" max="5406" width="13" customWidth="1"/>
    <col min="5407" max="5407" width="18.3984375" customWidth="1"/>
    <col min="5408" max="5408" width="9.19921875" customWidth="1"/>
    <col min="5409" max="5409" width="10.8984375" customWidth="1"/>
    <col min="5410" max="5410" width="10.3984375" bestFit="1" customWidth="1"/>
    <col min="5411" max="5411" width="12.59765625" bestFit="1" customWidth="1"/>
    <col min="5412" max="5412" width="12.09765625" bestFit="1" customWidth="1"/>
    <col min="5413" max="5413" width="23.5" customWidth="1"/>
    <col min="5414" max="5414" width="8.3984375" customWidth="1"/>
    <col min="5419" max="5419" width="21.59765625" customWidth="1"/>
    <col min="5420" max="5420" width="13.5" customWidth="1"/>
    <col min="5421" max="5421" width="12.69921875" customWidth="1"/>
    <col min="5422" max="5422" width="10.3984375" bestFit="1" customWidth="1"/>
    <col min="5423" max="5423" width="9.8984375" customWidth="1"/>
    <col min="5424" max="5424" width="9.59765625" customWidth="1"/>
    <col min="5425" max="5425" width="33.59765625" bestFit="1" customWidth="1"/>
    <col min="5633" max="5633" width="21.19921875" customWidth="1"/>
    <col min="5634" max="5634" width="7.5" customWidth="1"/>
    <col min="5635" max="5636" width="11.3984375" bestFit="1" customWidth="1"/>
    <col min="5637" max="5637" width="13.3984375" bestFit="1" customWidth="1"/>
    <col min="5638" max="5638" width="12.69921875" bestFit="1" customWidth="1"/>
    <col min="5639" max="5639" width="21.09765625" customWidth="1"/>
    <col min="5640" max="5640" width="7.5" customWidth="1"/>
    <col min="5641" max="5642" width="11.3984375" bestFit="1" customWidth="1"/>
    <col min="5643" max="5643" width="13.3984375" bestFit="1" customWidth="1"/>
    <col min="5644" max="5644" width="13" customWidth="1"/>
    <col min="5645" max="5645" width="19.19921875" customWidth="1"/>
    <col min="5646" max="5646" width="7.5" customWidth="1"/>
    <col min="5647" max="5648" width="13" customWidth="1"/>
    <col min="5649" max="5649" width="12.59765625" bestFit="1" customWidth="1"/>
    <col min="5650" max="5650" width="13" customWidth="1"/>
    <col min="5651" max="5651" width="18.69921875" customWidth="1"/>
    <col min="5652" max="5652" width="7.5" customWidth="1"/>
    <col min="5653" max="5656" width="13" customWidth="1"/>
    <col min="5657" max="5657" width="18.8984375" customWidth="1"/>
    <col min="5658" max="5658" width="7.5" customWidth="1"/>
    <col min="5659" max="5662" width="13" customWidth="1"/>
    <col min="5663" max="5663" width="18.3984375" customWidth="1"/>
    <col min="5664" max="5664" width="9.19921875" customWidth="1"/>
    <col min="5665" max="5665" width="10.8984375" customWidth="1"/>
    <col min="5666" max="5666" width="10.3984375" bestFit="1" customWidth="1"/>
    <col min="5667" max="5667" width="12.59765625" bestFit="1" customWidth="1"/>
    <col min="5668" max="5668" width="12.09765625" bestFit="1" customWidth="1"/>
    <col min="5669" max="5669" width="23.5" customWidth="1"/>
    <col min="5670" max="5670" width="8.3984375" customWidth="1"/>
    <col min="5675" max="5675" width="21.59765625" customWidth="1"/>
    <col min="5676" max="5676" width="13.5" customWidth="1"/>
    <col min="5677" max="5677" width="12.69921875" customWidth="1"/>
    <col min="5678" max="5678" width="10.3984375" bestFit="1" customWidth="1"/>
    <col min="5679" max="5679" width="9.8984375" customWidth="1"/>
    <col min="5680" max="5680" width="9.59765625" customWidth="1"/>
    <col min="5681" max="5681" width="33.59765625" bestFit="1" customWidth="1"/>
    <col min="5889" max="5889" width="21.19921875" customWidth="1"/>
    <col min="5890" max="5890" width="7.5" customWidth="1"/>
    <col min="5891" max="5892" width="11.3984375" bestFit="1" customWidth="1"/>
    <col min="5893" max="5893" width="13.3984375" bestFit="1" customWidth="1"/>
    <col min="5894" max="5894" width="12.69921875" bestFit="1" customWidth="1"/>
    <col min="5895" max="5895" width="21.09765625" customWidth="1"/>
    <col min="5896" max="5896" width="7.5" customWidth="1"/>
    <col min="5897" max="5898" width="11.3984375" bestFit="1" customWidth="1"/>
    <col min="5899" max="5899" width="13.3984375" bestFit="1" customWidth="1"/>
    <col min="5900" max="5900" width="13" customWidth="1"/>
    <col min="5901" max="5901" width="19.19921875" customWidth="1"/>
    <col min="5902" max="5902" width="7.5" customWidth="1"/>
    <col min="5903" max="5904" width="13" customWidth="1"/>
    <col min="5905" max="5905" width="12.59765625" bestFit="1" customWidth="1"/>
    <col min="5906" max="5906" width="13" customWidth="1"/>
    <col min="5907" max="5907" width="18.69921875" customWidth="1"/>
    <col min="5908" max="5908" width="7.5" customWidth="1"/>
    <col min="5909" max="5912" width="13" customWidth="1"/>
    <col min="5913" max="5913" width="18.8984375" customWidth="1"/>
    <col min="5914" max="5914" width="7.5" customWidth="1"/>
    <col min="5915" max="5918" width="13" customWidth="1"/>
    <col min="5919" max="5919" width="18.3984375" customWidth="1"/>
    <col min="5920" max="5920" width="9.19921875" customWidth="1"/>
    <col min="5921" max="5921" width="10.8984375" customWidth="1"/>
    <col min="5922" max="5922" width="10.3984375" bestFit="1" customWidth="1"/>
    <col min="5923" max="5923" width="12.59765625" bestFit="1" customWidth="1"/>
    <col min="5924" max="5924" width="12.09765625" bestFit="1" customWidth="1"/>
    <col min="5925" max="5925" width="23.5" customWidth="1"/>
    <col min="5926" max="5926" width="8.3984375" customWidth="1"/>
    <col min="5931" max="5931" width="21.59765625" customWidth="1"/>
    <col min="5932" max="5932" width="13.5" customWidth="1"/>
    <col min="5933" max="5933" width="12.69921875" customWidth="1"/>
    <col min="5934" max="5934" width="10.3984375" bestFit="1" customWidth="1"/>
    <col min="5935" max="5935" width="9.8984375" customWidth="1"/>
    <col min="5936" max="5936" width="9.59765625" customWidth="1"/>
    <col min="5937" max="5937" width="33.59765625" bestFit="1" customWidth="1"/>
    <col min="6145" max="6145" width="21.19921875" customWidth="1"/>
    <col min="6146" max="6146" width="7.5" customWidth="1"/>
    <col min="6147" max="6148" width="11.3984375" bestFit="1" customWidth="1"/>
    <col min="6149" max="6149" width="13.3984375" bestFit="1" customWidth="1"/>
    <col min="6150" max="6150" width="12.69921875" bestFit="1" customWidth="1"/>
    <col min="6151" max="6151" width="21.09765625" customWidth="1"/>
    <col min="6152" max="6152" width="7.5" customWidth="1"/>
    <col min="6153" max="6154" width="11.3984375" bestFit="1" customWidth="1"/>
    <col min="6155" max="6155" width="13.3984375" bestFit="1" customWidth="1"/>
    <col min="6156" max="6156" width="13" customWidth="1"/>
    <col min="6157" max="6157" width="19.19921875" customWidth="1"/>
    <col min="6158" max="6158" width="7.5" customWidth="1"/>
    <col min="6159" max="6160" width="13" customWidth="1"/>
    <col min="6161" max="6161" width="12.59765625" bestFit="1" customWidth="1"/>
    <col min="6162" max="6162" width="13" customWidth="1"/>
    <col min="6163" max="6163" width="18.69921875" customWidth="1"/>
    <col min="6164" max="6164" width="7.5" customWidth="1"/>
    <col min="6165" max="6168" width="13" customWidth="1"/>
    <col min="6169" max="6169" width="18.8984375" customWidth="1"/>
    <col min="6170" max="6170" width="7.5" customWidth="1"/>
    <col min="6171" max="6174" width="13" customWidth="1"/>
    <col min="6175" max="6175" width="18.3984375" customWidth="1"/>
    <col min="6176" max="6176" width="9.19921875" customWidth="1"/>
    <col min="6177" max="6177" width="10.8984375" customWidth="1"/>
    <col min="6178" max="6178" width="10.3984375" bestFit="1" customWidth="1"/>
    <col min="6179" max="6179" width="12.59765625" bestFit="1" customWidth="1"/>
    <col min="6180" max="6180" width="12.09765625" bestFit="1" customWidth="1"/>
    <col min="6181" max="6181" width="23.5" customWidth="1"/>
    <col min="6182" max="6182" width="8.3984375" customWidth="1"/>
    <col min="6187" max="6187" width="21.59765625" customWidth="1"/>
    <col min="6188" max="6188" width="13.5" customWidth="1"/>
    <col min="6189" max="6189" width="12.69921875" customWidth="1"/>
    <col min="6190" max="6190" width="10.3984375" bestFit="1" customWidth="1"/>
    <col min="6191" max="6191" width="9.8984375" customWidth="1"/>
    <col min="6192" max="6192" width="9.59765625" customWidth="1"/>
    <col min="6193" max="6193" width="33.59765625" bestFit="1" customWidth="1"/>
    <col min="6401" max="6401" width="21.19921875" customWidth="1"/>
    <col min="6402" max="6402" width="7.5" customWidth="1"/>
    <col min="6403" max="6404" width="11.3984375" bestFit="1" customWidth="1"/>
    <col min="6405" max="6405" width="13.3984375" bestFit="1" customWidth="1"/>
    <col min="6406" max="6406" width="12.69921875" bestFit="1" customWidth="1"/>
    <col min="6407" max="6407" width="21.09765625" customWidth="1"/>
    <col min="6408" max="6408" width="7.5" customWidth="1"/>
    <col min="6409" max="6410" width="11.3984375" bestFit="1" customWidth="1"/>
    <col min="6411" max="6411" width="13.3984375" bestFit="1" customWidth="1"/>
    <col min="6412" max="6412" width="13" customWidth="1"/>
    <col min="6413" max="6413" width="19.19921875" customWidth="1"/>
    <col min="6414" max="6414" width="7.5" customWidth="1"/>
    <col min="6415" max="6416" width="13" customWidth="1"/>
    <col min="6417" max="6417" width="12.59765625" bestFit="1" customWidth="1"/>
    <col min="6418" max="6418" width="13" customWidth="1"/>
    <col min="6419" max="6419" width="18.69921875" customWidth="1"/>
    <col min="6420" max="6420" width="7.5" customWidth="1"/>
    <col min="6421" max="6424" width="13" customWidth="1"/>
    <col min="6425" max="6425" width="18.8984375" customWidth="1"/>
    <col min="6426" max="6426" width="7.5" customWidth="1"/>
    <col min="6427" max="6430" width="13" customWidth="1"/>
    <col min="6431" max="6431" width="18.3984375" customWidth="1"/>
    <col min="6432" max="6432" width="9.19921875" customWidth="1"/>
    <col min="6433" max="6433" width="10.8984375" customWidth="1"/>
    <col min="6434" max="6434" width="10.3984375" bestFit="1" customWidth="1"/>
    <col min="6435" max="6435" width="12.59765625" bestFit="1" customWidth="1"/>
    <col min="6436" max="6436" width="12.09765625" bestFit="1" customWidth="1"/>
    <col min="6437" max="6437" width="23.5" customWidth="1"/>
    <col min="6438" max="6438" width="8.3984375" customWidth="1"/>
    <col min="6443" max="6443" width="21.59765625" customWidth="1"/>
    <col min="6444" max="6444" width="13.5" customWidth="1"/>
    <col min="6445" max="6445" width="12.69921875" customWidth="1"/>
    <col min="6446" max="6446" width="10.3984375" bestFit="1" customWidth="1"/>
    <col min="6447" max="6447" width="9.8984375" customWidth="1"/>
    <col min="6448" max="6448" width="9.59765625" customWidth="1"/>
    <col min="6449" max="6449" width="33.59765625" bestFit="1" customWidth="1"/>
    <col min="6657" max="6657" width="21.19921875" customWidth="1"/>
    <col min="6658" max="6658" width="7.5" customWidth="1"/>
    <col min="6659" max="6660" width="11.3984375" bestFit="1" customWidth="1"/>
    <col min="6661" max="6661" width="13.3984375" bestFit="1" customWidth="1"/>
    <col min="6662" max="6662" width="12.69921875" bestFit="1" customWidth="1"/>
    <col min="6663" max="6663" width="21.09765625" customWidth="1"/>
    <col min="6664" max="6664" width="7.5" customWidth="1"/>
    <col min="6665" max="6666" width="11.3984375" bestFit="1" customWidth="1"/>
    <col min="6667" max="6667" width="13.3984375" bestFit="1" customWidth="1"/>
    <col min="6668" max="6668" width="13" customWidth="1"/>
    <col min="6669" max="6669" width="19.19921875" customWidth="1"/>
    <col min="6670" max="6670" width="7.5" customWidth="1"/>
    <col min="6671" max="6672" width="13" customWidth="1"/>
    <col min="6673" max="6673" width="12.59765625" bestFit="1" customWidth="1"/>
    <col min="6674" max="6674" width="13" customWidth="1"/>
    <col min="6675" max="6675" width="18.69921875" customWidth="1"/>
    <col min="6676" max="6676" width="7.5" customWidth="1"/>
    <col min="6677" max="6680" width="13" customWidth="1"/>
    <col min="6681" max="6681" width="18.8984375" customWidth="1"/>
    <col min="6682" max="6682" width="7.5" customWidth="1"/>
    <col min="6683" max="6686" width="13" customWidth="1"/>
    <col min="6687" max="6687" width="18.3984375" customWidth="1"/>
    <col min="6688" max="6688" width="9.19921875" customWidth="1"/>
    <col min="6689" max="6689" width="10.8984375" customWidth="1"/>
    <col min="6690" max="6690" width="10.3984375" bestFit="1" customWidth="1"/>
    <col min="6691" max="6691" width="12.59765625" bestFit="1" customWidth="1"/>
    <col min="6692" max="6692" width="12.09765625" bestFit="1" customWidth="1"/>
    <col min="6693" max="6693" width="23.5" customWidth="1"/>
    <col min="6694" max="6694" width="8.3984375" customWidth="1"/>
    <col min="6699" max="6699" width="21.59765625" customWidth="1"/>
    <col min="6700" max="6700" width="13.5" customWidth="1"/>
    <col min="6701" max="6701" width="12.69921875" customWidth="1"/>
    <col min="6702" max="6702" width="10.3984375" bestFit="1" customWidth="1"/>
    <col min="6703" max="6703" width="9.8984375" customWidth="1"/>
    <col min="6704" max="6704" width="9.59765625" customWidth="1"/>
    <col min="6705" max="6705" width="33.59765625" bestFit="1" customWidth="1"/>
    <col min="6913" max="6913" width="21.19921875" customWidth="1"/>
    <col min="6914" max="6914" width="7.5" customWidth="1"/>
    <col min="6915" max="6916" width="11.3984375" bestFit="1" customWidth="1"/>
    <col min="6917" max="6917" width="13.3984375" bestFit="1" customWidth="1"/>
    <col min="6918" max="6918" width="12.69921875" bestFit="1" customWidth="1"/>
    <col min="6919" max="6919" width="21.09765625" customWidth="1"/>
    <col min="6920" max="6920" width="7.5" customWidth="1"/>
    <col min="6921" max="6922" width="11.3984375" bestFit="1" customWidth="1"/>
    <col min="6923" max="6923" width="13.3984375" bestFit="1" customWidth="1"/>
    <col min="6924" max="6924" width="13" customWidth="1"/>
    <col min="6925" max="6925" width="19.19921875" customWidth="1"/>
    <col min="6926" max="6926" width="7.5" customWidth="1"/>
    <col min="6927" max="6928" width="13" customWidth="1"/>
    <col min="6929" max="6929" width="12.59765625" bestFit="1" customWidth="1"/>
    <col min="6930" max="6930" width="13" customWidth="1"/>
    <col min="6931" max="6931" width="18.69921875" customWidth="1"/>
    <col min="6932" max="6932" width="7.5" customWidth="1"/>
    <col min="6933" max="6936" width="13" customWidth="1"/>
    <col min="6937" max="6937" width="18.8984375" customWidth="1"/>
    <col min="6938" max="6938" width="7.5" customWidth="1"/>
    <col min="6939" max="6942" width="13" customWidth="1"/>
    <col min="6943" max="6943" width="18.3984375" customWidth="1"/>
    <col min="6944" max="6944" width="9.19921875" customWidth="1"/>
    <col min="6945" max="6945" width="10.8984375" customWidth="1"/>
    <col min="6946" max="6946" width="10.3984375" bestFit="1" customWidth="1"/>
    <col min="6947" max="6947" width="12.59765625" bestFit="1" customWidth="1"/>
    <col min="6948" max="6948" width="12.09765625" bestFit="1" customWidth="1"/>
    <col min="6949" max="6949" width="23.5" customWidth="1"/>
    <col min="6950" max="6950" width="8.3984375" customWidth="1"/>
    <col min="6955" max="6955" width="21.59765625" customWidth="1"/>
    <col min="6956" max="6956" width="13.5" customWidth="1"/>
    <col min="6957" max="6957" width="12.69921875" customWidth="1"/>
    <col min="6958" max="6958" width="10.3984375" bestFit="1" customWidth="1"/>
    <col min="6959" max="6959" width="9.8984375" customWidth="1"/>
    <col min="6960" max="6960" width="9.59765625" customWidth="1"/>
    <col min="6961" max="6961" width="33.59765625" bestFit="1" customWidth="1"/>
    <col min="7169" max="7169" width="21.19921875" customWidth="1"/>
    <col min="7170" max="7170" width="7.5" customWidth="1"/>
    <col min="7171" max="7172" width="11.3984375" bestFit="1" customWidth="1"/>
    <col min="7173" max="7173" width="13.3984375" bestFit="1" customWidth="1"/>
    <col min="7174" max="7174" width="12.69921875" bestFit="1" customWidth="1"/>
    <col min="7175" max="7175" width="21.09765625" customWidth="1"/>
    <col min="7176" max="7176" width="7.5" customWidth="1"/>
    <col min="7177" max="7178" width="11.3984375" bestFit="1" customWidth="1"/>
    <col min="7179" max="7179" width="13.3984375" bestFit="1" customWidth="1"/>
    <col min="7180" max="7180" width="13" customWidth="1"/>
    <col min="7181" max="7181" width="19.19921875" customWidth="1"/>
    <col min="7182" max="7182" width="7.5" customWidth="1"/>
    <col min="7183" max="7184" width="13" customWidth="1"/>
    <col min="7185" max="7185" width="12.59765625" bestFit="1" customWidth="1"/>
    <col min="7186" max="7186" width="13" customWidth="1"/>
    <col min="7187" max="7187" width="18.69921875" customWidth="1"/>
    <col min="7188" max="7188" width="7.5" customWidth="1"/>
    <col min="7189" max="7192" width="13" customWidth="1"/>
    <col min="7193" max="7193" width="18.8984375" customWidth="1"/>
    <col min="7194" max="7194" width="7.5" customWidth="1"/>
    <col min="7195" max="7198" width="13" customWidth="1"/>
    <col min="7199" max="7199" width="18.3984375" customWidth="1"/>
    <col min="7200" max="7200" width="9.19921875" customWidth="1"/>
    <col min="7201" max="7201" width="10.8984375" customWidth="1"/>
    <col min="7202" max="7202" width="10.3984375" bestFit="1" customWidth="1"/>
    <col min="7203" max="7203" width="12.59765625" bestFit="1" customWidth="1"/>
    <col min="7204" max="7204" width="12.09765625" bestFit="1" customWidth="1"/>
    <col min="7205" max="7205" width="23.5" customWidth="1"/>
    <col min="7206" max="7206" width="8.3984375" customWidth="1"/>
    <col min="7211" max="7211" width="21.59765625" customWidth="1"/>
    <col min="7212" max="7212" width="13.5" customWidth="1"/>
    <col min="7213" max="7213" width="12.69921875" customWidth="1"/>
    <col min="7214" max="7214" width="10.3984375" bestFit="1" customWidth="1"/>
    <col min="7215" max="7215" width="9.8984375" customWidth="1"/>
    <col min="7216" max="7216" width="9.59765625" customWidth="1"/>
    <col min="7217" max="7217" width="33.59765625" bestFit="1" customWidth="1"/>
    <col min="7425" max="7425" width="21.19921875" customWidth="1"/>
    <col min="7426" max="7426" width="7.5" customWidth="1"/>
    <col min="7427" max="7428" width="11.3984375" bestFit="1" customWidth="1"/>
    <col min="7429" max="7429" width="13.3984375" bestFit="1" customWidth="1"/>
    <col min="7430" max="7430" width="12.69921875" bestFit="1" customWidth="1"/>
    <col min="7431" max="7431" width="21.09765625" customWidth="1"/>
    <col min="7432" max="7432" width="7.5" customWidth="1"/>
    <col min="7433" max="7434" width="11.3984375" bestFit="1" customWidth="1"/>
    <col min="7435" max="7435" width="13.3984375" bestFit="1" customWidth="1"/>
    <col min="7436" max="7436" width="13" customWidth="1"/>
    <col min="7437" max="7437" width="19.19921875" customWidth="1"/>
    <col min="7438" max="7438" width="7.5" customWidth="1"/>
    <col min="7439" max="7440" width="13" customWidth="1"/>
    <col min="7441" max="7441" width="12.59765625" bestFit="1" customWidth="1"/>
    <col min="7442" max="7442" width="13" customWidth="1"/>
    <col min="7443" max="7443" width="18.69921875" customWidth="1"/>
    <col min="7444" max="7444" width="7.5" customWidth="1"/>
    <col min="7445" max="7448" width="13" customWidth="1"/>
    <col min="7449" max="7449" width="18.8984375" customWidth="1"/>
    <col min="7450" max="7450" width="7.5" customWidth="1"/>
    <col min="7451" max="7454" width="13" customWidth="1"/>
    <col min="7455" max="7455" width="18.3984375" customWidth="1"/>
    <col min="7456" max="7456" width="9.19921875" customWidth="1"/>
    <col min="7457" max="7457" width="10.8984375" customWidth="1"/>
    <col min="7458" max="7458" width="10.3984375" bestFit="1" customWidth="1"/>
    <col min="7459" max="7459" width="12.59765625" bestFit="1" customWidth="1"/>
    <col min="7460" max="7460" width="12.09765625" bestFit="1" customWidth="1"/>
    <col min="7461" max="7461" width="23.5" customWidth="1"/>
    <col min="7462" max="7462" width="8.3984375" customWidth="1"/>
    <col min="7467" max="7467" width="21.59765625" customWidth="1"/>
    <col min="7468" max="7468" width="13.5" customWidth="1"/>
    <col min="7469" max="7469" width="12.69921875" customWidth="1"/>
    <col min="7470" max="7470" width="10.3984375" bestFit="1" customWidth="1"/>
    <col min="7471" max="7471" width="9.8984375" customWidth="1"/>
    <col min="7472" max="7472" width="9.59765625" customWidth="1"/>
    <col min="7473" max="7473" width="33.59765625" bestFit="1" customWidth="1"/>
    <col min="7681" max="7681" width="21.19921875" customWidth="1"/>
    <col min="7682" max="7682" width="7.5" customWidth="1"/>
    <col min="7683" max="7684" width="11.3984375" bestFit="1" customWidth="1"/>
    <col min="7685" max="7685" width="13.3984375" bestFit="1" customWidth="1"/>
    <col min="7686" max="7686" width="12.69921875" bestFit="1" customWidth="1"/>
    <col min="7687" max="7687" width="21.09765625" customWidth="1"/>
    <col min="7688" max="7688" width="7.5" customWidth="1"/>
    <col min="7689" max="7690" width="11.3984375" bestFit="1" customWidth="1"/>
    <col min="7691" max="7691" width="13.3984375" bestFit="1" customWidth="1"/>
    <col min="7692" max="7692" width="13" customWidth="1"/>
    <col min="7693" max="7693" width="19.19921875" customWidth="1"/>
    <col min="7694" max="7694" width="7.5" customWidth="1"/>
    <col min="7695" max="7696" width="13" customWidth="1"/>
    <col min="7697" max="7697" width="12.59765625" bestFit="1" customWidth="1"/>
    <col min="7698" max="7698" width="13" customWidth="1"/>
    <col min="7699" max="7699" width="18.69921875" customWidth="1"/>
    <col min="7700" max="7700" width="7.5" customWidth="1"/>
    <col min="7701" max="7704" width="13" customWidth="1"/>
    <col min="7705" max="7705" width="18.8984375" customWidth="1"/>
    <col min="7706" max="7706" width="7.5" customWidth="1"/>
    <col min="7707" max="7710" width="13" customWidth="1"/>
    <col min="7711" max="7711" width="18.3984375" customWidth="1"/>
    <col min="7712" max="7712" width="9.19921875" customWidth="1"/>
    <col min="7713" max="7713" width="10.8984375" customWidth="1"/>
    <col min="7714" max="7714" width="10.3984375" bestFit="1" customWidth="1"/>
    <col min="7715" max="7715" width="12.59765625" bestFit="1" customWidth="1"/>
    <col min="7716" max="7716" width="12.09765625" bestFit="1" customWidth="1"/>
    <col min="7717" max="7717" width="23.5" customWidth="1"/>
    <col min="7718" max="7718" width="8.3984375" customWidth="1"/>
    <col min="7723" max="7723" width="21.59765625" customWidth="1"/>
    <col min="7724" max="7724" width="13.5" customWidth="1"/>
    <col min="7725" max="7725" width="12.69921875" customWidth="1"/>
    <col min="7726" max="7726" width="10.3984375" bestFit="1" customWidth="1"/>
    <col min="7727" max="7727" width="9.8984375" customWidth="1"/>
    <col min="7728" max="7728" width="9.59765625" customWidth="1"/>
    <col min="7729" max="7729" width="33.59765625" bestFit="1" customWidth="1"/>
    <col min="7937" max="7937" width="21.19921875" customWidth="1"/>
    <col min="7938" max="7938" width="7.5" customWidth="1"/>
    <col min="7939" max="7940" width="11.3984375" bestFit="1" customWidth="1"/>
    <col min="7941" max="7941" width="13.3984375" bestFit="1" customWidth="1"/>
    <col min="7942" max="7942" width="12.69921875" bestFit="1" customWidth="1"/>
    <col min="7943" max="7943" width="21.09765625" customWidth="1"/>
    <col min="7944" max="7944" width="7.5" customWidth="1"/>
    <col min="7945" max="7946" width="11.3984375" bestFit="1" customWidth="1"/>
    <col min="7947" max="7947" width="13.3984375" bestFit="1" customWidth="1"/>
    <col min="7948" max="7948" width="13" customWidth="1"/>
    <col min="7949" max="7949" width="19.19921875" customWidth="1"/>
    <col min="7950" max="7950" width="7.5" customWidth="1"/>
    <col min="7951" max="7952" width="13" customWidth="1"/>
    <col min="7953" max="7953" width="12.59765625" bestFit="1" customWidth="1"/>
    <col min="7954" max="7954" width="13" customWidth="1"/>
    <col min="7955" max="7955" width="18.69921875" customWidth="1"/>
    <col min="7956" max="7956" width="7.5" customWidth="1"/>
    <col min="7957" max="7960" width="13" customWidth="1"/>
    <col min="7961" max="7961" width="18.8984375" customWidth="1"/>
    <col min="7962" max="7962" width="7.5" customWidth="1"/>
    <col min="7963" max="7966" width="13" customWidth="1"/>
    <col min="7967" max="7967" width="18.3984375" customWidth="1"/>
    <col min="7968" max="7968" width="9.19921875" customWidth="1"/>
    <col min="7969" max="7969" width="10.8984375" customWidth="1"/>
    <col min="7970" max="7970" width="10.3984375" bestFit="1" customWidth="1"/>
    <col min="7971" max="7971" width="12.59765625" bestFit="1" customWidth="1"/>
    <col min="7972" max="7972" width="12.09765625" bestFit="1" customWidth="1"/>
    <col min="7973" max="7973" width="23.5" customWidth="1"/>
    <col min="7974" max="7974" width="8.3984375" customWidth="1"/>
    <col min="7979" max="7979" width="21.59765625" customWidth="1"/>
    <col min="7980" max="7980" width="13.5" customWidth="1"/>
    <col min="7981" max="7981" width="12.69921875" customWidth="1"/>
    <col min="7982" max="7982" width="10.3984375" bestFit="1" customWidth="1"/>
    <col min="7983" max="7983" width="9.8984375" customWidth="1"/>
    <col min="7984" max="7984" width="9.59765625" customWidth="1"/>
    <col min="7985" max="7985" width="33.59765625" bestFit="1" customWidth="1"/>
    <col min="8193" max="8193" width="21.19921875" customWidth="1"/>
    <col min="8194" max="8194" width="7.5" customWidth="1"/>
    <col min="8195" max="8196" width="11.3984375" bestFit="1" customWidth="1"/>
    <col min="8197" max="8197" width="13.3984375" bestFit="1" customWidth="1"/>
    <col min="8198" max="8198" width="12.69921875" bestFit="1" customWidth="1"/>
    <col min="8199" max="8199" width="21.09765625" customWidth="1"/>
    <col min="8200" max="8200" width="7.5" customWidth="1"/>
    <col min="8201" max="8202" width="11.3984375" bestFit="1" customWidth="1"/>
    <col min="8203" max="8203" width="13.3984375" bestFit="1" customWidth="1"/>
    <col min="8204" max="8204" width="13" customWidth="1"/>
    <col min="8205" max="8205" width="19.19921875" customWidth="1"/>
    <col min="8206" max="8206" width="7.5" customWidth="1"/>
    <col min="8207" max="8208" width="13" customWidth="1"/>
    <col min="8209" max="8209" width="12.59765625" bestFit="1" customWidth="1"/>
    <col min="8210" max="8210" width="13" customWidth="1"/>
    <col min="8211" max="8211" width="18.69921875" customWidth="1"/>
    <col min="8212" max="8212" width="7.5" customWidth="1"/>
    <col min="8213" max="8216" width="13" customWidth="1"/>
    <col min="8217" max="8217" width="18.8984375" customWidth="1"/>
    <col min="8218" max="8218" width="7.5" customWidth="1"/>
    <col min="8219" max="8222" width="13" customWidth="1"/>
    <col min="8223" max="8223" width="18.3984375" customWidth="1"/>
    <col min="8224" max="8224" width="9.19921875" customWidth="1"/>
    <col min="8225" max="8225" width="10.8984375" customWidth="1"/>
    <col min="8226" max="8226" width="10.3984375" bestFit="1" customWidth="1"/>
    <col min="8227" max="8227" width="12.59765625" bestFit="1" customWidth="1"/>
    <col min="8228" max="8228" width="12.09765625" bestFit="1" customWidth="1"/>
    <col min="8229" max="8229" width="23.5" customWidth="1"/>
    <col min="8230" max="8230" width="8.3984375" customWidth="1"/>
    <col min="8235" max="8235" width="21.59765625" customWidth="1"/>
    <col min="8236" max="8236" width="13.5" customWidth="1"/>
    <col min="8237" max="8237" width="12.69921875" customWidth="1"/>
    <col min="8238" max="8238" width="10.3984375" bestFit="1" customWidth="1"/>
    <col min="8239" max="8239" width="9.8984375" customWidth="1"/>
    <col min="8240" max="8240" width="9.59765625" customWidth="1"/>
    <col min="8241" max="8241" width="33.59765625" bestFit="1" customWidth="1"/>
    <col min="8449" max="8449" width="21.19921875" customWidth="1"/>
    <col min="8450" max="8450" width="7.5" customWidth="1"/>
    <col min="8451" max="8452" width="11.3984375" bestFit="1" customWidth="1"/>
    <col min="8453" max="8453" width="13.3984375" bestFit="1" customWidth="1"/>
    <col min="8454" max="8454" width="12.69921875" bestFit="1" customWidth="1"/>
    <col min="8455" max="8455" width="21.09765625" customWidth="1"/>
    <col min="8456" max="8456" width="7.5" customWidth="1"/>
    <col min="8457" max="8458" width="11.3984375" bestFit="1" customWidth="1"/>
    <col min="8459" max="8459" width="13.3984375" bestFit="1" customWidth="1"/>
    <col min="8460" max="8460" width="13" customWidth="1"/>
    <col min="8461" max="8461" width="19.19921875" customWidth="1"/>
    <col min="8462" max="8462" width="7.5" customWidth="1"/>
    <col min="8463" max="8464" width="13" customWidth="1"/>
    <col min="8465" max="8465" width="12.59765625" bestFit="1" customWidth="1"/>
    <col min="8466" max="8466" width="13" customWidth="1"/>
    <col min="8467" max="8467" width="18.69921875" customWidth="1"/>
    <col min="8468" max="8468" width="7.5" customWidth="1"/>
    <col min="8469" max="8472" width="13" customWidth="1"/>
    <col min="8473" max="8473" width="18.8984375" customWidth="1"/>
    <col min="8474" max="8474" width="7.5" customWidth="1"/>
    <col min="8475" max="8478" width="13" customWidth="1"/>
    <col min="8479" max="8479" width="18.3984375" customWidth="1"/>
    <col min="8480" max="8480" width="9.19921875" customWidth="1"/>
    <col min="8481" max="8481" width="10.8984375" customWidth="1"/>
    <col min="8482" max="8482" width="10.3984375" bestFit="1" customWidth="1"/>
    <col min="8483" max="8483" width="12.59765625" bestFit="1" customWidth="1"/>
    <col min="8484" max="8484" width="12.09765625" bestFit="1" customWidth="1"/>
    <col min="8485" max="8485" width="23.5" customWidth="1"/>
    <col min="8486" max="8486" width="8.3984375" customWidth="1"/>
    <col min="8491" max="8491" width="21.59765625" customWidth="1"/>
    <col min="8492" max="8492" width="13.5" customWidth="1"/>
    <col min="8493" max="8493" width="12.69921875" customWidth="1"/>
    <col min="8494" max="8494" width="10.3984375" bestFit="1" customWidth="1"/>
    <col min="8495" max="8495" width="9.8984375" customWidth="1"/>
    <col min="8496" max="8496" width="9.59765625" customWidth="1"/>
    <col min="8497" max="8497" width="33.59765625" bestFit="1" customWidth="1"/>
    <col min="8705" max="8705" width="21.19921875" customWidth="1"/>
    <col min="8706" max="8706" width="7.5" customWidth="1"/>
    <col min="8707" max="8708" width="11.3984375" bestFit="1" customWidth="1"/>
    <col min="8709" max="8709" width="13.3984375" bestFit="1" customWidth="1"/>
    <col min="8710" max="8710" width="12.69921875" bestFit="1" customWidth="1"/>
    <col min="8711" max="8711" width="21.09765625" customWidth="1"/>
    <col min="8712" max="8712" width="7.5" customWidth="1"/>
    <col min="8713" max="8714" width="11.3984375" bestFit="1" customWidth="1"/>
    <col min="8715" max="8715" width="13.3984375" bestFit="1" customWidth="1"/>
    <col min="8716" max="8716" width="13" customWidth="1"/>
    <col min="8717" max="8717" width="19.19921875" customWidth="1"/>
    <col min="8718" max="8718" width="7.5" customWidth="1"/>
    <col min="8719" max="8720" width="13" customWidth="1"/>
    <col min="8721" max="8721" width="12.59765625" bestFit="1" customWidth="1"/>
    <col min="8722" max="8722" width="13" customWidth="1"/>
    <col min="8723" max="8723" width="18.69921875" customWidth="1"/>
    <col min="8724" max="8724" width="7.5" customWidth="1"/>
    <col min="8725" max="8728" width="13" customWidth="1"/>
    <col min="8729" max="8729" width="18.8984375" customWidth="1"/>
    <col min="8730" max="8730" width="7.5" customWidth="1"/>
    <col min="8731" max="8734" width="13" customWidth="1"/>
    <col min="8735" max="8735" width="18.3984375" customWidth="1"/>
    <col min="8736" max="8736" width="9.19921875" customWidth="1"/>
    <col min="8737" max="8737" width="10.8984375" customWidth="1"/>
    <col min="8738" max="8738" width="10.3984375" bestFit="1" customWidth="1"/>
    <col min="8739" max="8739" width="12.59765625" bestFit="1" customWidth="1"/>
    <col min="8740" max="8740" width="12.09765625" bestFit="1" customWidth="1"/>
    <col min="8741" max="8741" width="23.5" customWidth="1"/>
    <col min="8742" max="8742" width="8.3984375" customWidth="1"/>
    <col min="8747" max="8747" width="21.59765625" customWidth="1"/>
    <col min="8748" max="8748" width="13.5" customWidth="1"/>
    <col min="8749" max="8749" width="12.69921875" customWidth="1"/>
    <col min="8750" max="8750" width="10.3984375" bestFit="1" customWidth="1"/>
    <col min="8751" max="8751" width="9.8984375" customWidth="1"/>
    <col min="8752" max="8752" width="9.59765625" customWidth="1"/>
    <col min="8753" max="8753" width="33.59765625" bestFit="1" customWidth="1"/>
    <col min="8961" max="8961" width="21.19921875" customWidth="1"/>
    <col min="8962" max="8962" width="7.5" customWidth="1"/>
    <col min="8963" max="8964" width="11.3984375" bestFit="1" customWidth="1"/>
    <col min="8965" max="8965" width="13.3984375" bestFit="1" customWidth="1"/>
    <col min="8966" max="8966" width="12.69921875" bestFit="1" customWidth="1"/>
    <col min="8967" max="8967" width="21.09765625" customWidth="1"/>
    <col min="8968" max="8968" width="7.5" customWidth="1"/>
    <col min="8969" max="8970" width="11.3984375" bestFit="1" customWidth="1"/>
    <col min="8971" max="8971" width="13.3984375" bestFit="1" customWidth="1"/>
    <col min="8972" max="8972" width="13" customWidth="1"/>
    <col min="8973" max="8973" width="19.19921875" customWidth="1"/>
    <col min="8974" max="8974" width="7.5" customWidth="1"/>
    <col min="8975" max="8976" width="13" customWidth="1"/>
    <col min="8977" max="8977" width="12.59765625" bestFit="1" customWidth="1"/>
    <col min="8978" max="8978" width="13" customWidth="1"/>
    <col min="8979" max="8979" width="18.69921875" customWidth="1"/>
    <col min="8980" max="8980" width="7.5" customWidth="1"/>
    <col min="8981" max="8984" width="13" customWidth="1"/>
    <col min="8985" max="8985" width="18.8984375" customWidth="1"/>
    <col min="8986" max="8986" width="7.5" customWidth="1"/>
    <col min="8987" max="8990" width="13" customWidth="1"/>
    <col min="8991" max="8991" width="18.3984375" customWidth="1"/>
    <col min="8992" max="8992" width="9.19921875" customWidth="1"/>
    <col min="8993" max="8993" width="10.8984375" customWidth="1"/>
    <col min="8994" max="8994" width="10.3984375" bestFit="1" customWidth="1"/>
    <col min="8995" max="8995" width="12.59765625" bestFit="1" customWidth="1"/>
    <col min="8996" max="8996" width="12.09765625" bestFit="1" customWidth="1"/>
    <col min="8997" max="8997" width="23.5" customWidth="1"/>
    <col min="8998" max="8998" width="8.3984375" customWidth="1"/>
    <col min="9003" max="9003" width="21.59765625" customWidth="1"/>
    <col min="9004" max="9004" width="13.5" customWidth="1"/>
    <col min="9005" max="9005" width="12.69921875" customWidth="1"/>
    <col min="9006" max="9006" width="10.3984375" bestFit="1" customWidth="1"/>
    <col min="9007" max="9007" width="9.8984375" customWidth="1"/>
    <col min="9008" max="9008" width="9.59765625" customWidth="1"/>
    <col min="9009" max="9009" width="33.59765625" bestFit="1" customWidth="1"/>
    <col min="9217" max="9217" width="21.19921875" customWidth="1"/>
    <col min="9218" max="9218" width="7.5" customWidth="1"/>
    <col min="9219" max="9220" width="11.3984375" bestFit="1" customWidth="1"/>
    <col min="9221" max="9221" width="13.3984375" bestFit="1" customWidth="1"/>
    <col min="9222" max="9222" width="12.69921875" bestFit="1" customWidth="1"/>
    <col min="9223" max="9223" width="21.09765625" customWidth="1"/>
    <col min="9224" max="9224" width="7.5" customWidth="1"/>
    <col min="9225" max="9226" width="11.3984375" bestFit="1" customWidth="1"/>
    <col min="9227" max="9227" width="13.3984375" bestFit="1" customWidth="1"/>
    <col min="9228" max="9228" width="13" customWidth="1"/>
    <col min="9229" max="9229" width="19.19921875" customWidth="1"/>
    <col min="9230" max="9230" width="7.5" customWidth="1"/>
    <col min="9231" max="9232" width="13" customWidth="1"/>
    <col min="9233" max="9233" width="12.59765625" bestFit="1" customWidth="1"/>
    <col min="9234" max="9234" width="13" customWidth="1"/>
    <col min="9235" max="9235" width="18.69921875" customWidth="1"/>
    <col min="9236" max="9236" width="7.5" customWidth="1"/>
    <col min="9237" max="9240" width="13" customWidth="1"/>
    <col min="9241" max="9241" width="18.8984375" customWidth="1"/>
    <col min="9242" max="9242" width="7.5" customWidth="1"/>
    <col min="9243" max="9246" width="13" customWidth="1"/>
    <col min="9247" max="9247" width="18.3984375" customWidth="1"/>
    <col min="9248" max="9248" width="9.19921875" customWidth="1"/>
    <col min="9249" max="9249" width="10.8984375" customWidth="1"/>
    <col min="9250" max="9250" width="10.3984375" bestFit="1" customWidth="1"/>
    <col min="9251" max="9251" width="12.59765625" bestFit="1" customWidth="1"/>
    <col min="9252" max="9252" width="12.09765625" bestFit="1" customWidth="1"/>
    <col min="9253" max="9253" width="23.5" customWidth="1"/>
    <col min="9254" max="9254" width="8.3984375" customWidth="1"/>
    <col min="9259" max="9259" width="21.59765625" customWidth="1"/>
    <col min="9260" max="9260" width="13.5" customWidth="1"/>
    <col min="9261" max="9261" width="12.69921875" customWidth="1"/>
    <col min="9262" max="9262" width="10.3984375" bestFit="1" customWidth="1"/>
    <col min="9263" max="9263" width="9.8984375" customWidth="1"/>
    <col min="9264" max="9264" width="9.59765625" customWidth="1"/>
    <col min="9265" max="9265" width="33.59765625" bestFit="1" customWidth="1"/>
    <col min="9473" max="9473" width="21.19921875" customWidth="1"/>
    <col min="9474" max="9474" width="7.5" customWidth="1"/>
    <col min="9475" max="9476" width="11.3984375" bestFit="1" customWidth="1"/>
    <col min="9477" max="9477" width="13.3984375" bestFit="1" customWidth="1"/>
    <col min="9478" max="9478" width="12.69921875" bestFit="1" customWidth="1"/>
    <col min="9479" max="9479" width="21.09765625" customWidth="1"/>
    <col min="9480" max="9480" width="7.5" customWidth="1"/>
    <col min="9481" max="9482" width="11.3984375" bestFit="1" customWidth="1"/>
    <col min="9483" max="9483" width="13.3984375" bestFit="1" customWidth="1"/>
    <col min="9484" max="9484" width="13" customWidth="1"/>
    <col min="9485" max="9485" width="19.19921875" customWidth="1"/>
    <col min="9486" max="9486" width="7.5" customWidth="1"/>
    <col min="9487" max="9488" width="13" customWidth="1"/>
    <col min="9489" max="9489" width="12.59765625" bestFit="1" customWidth="1"/>
    <col min="9490" max="9490" width="13" customWidth="1"/>
    <col min="9491" max="9491" width="18.69921875" customWidth="1"/>
    <col min="9492" max="9492" width="7.5" customWidth="1"/>
    <col min="9493" max="9496" width="13" customWidth="1"/>
    <col min="9497" max="9497" width="18.8984375" customWidth="1"/>
    <col min="9498" max="9498" width="7.5" customWidth="1"/>
    <col min="9499" max="9502" width="13" customWidth="1"/>
    <col min="9503" max="9503" width="18.3984375" customWidth="1"/>
    <col min="9504" max="9504" width="9.19921875" customWidth="1"/>
    <col min="9505" max="9505" width="10.8984375" customWidth="1"/>
    <col min="9506" max="9506" width="10.3984375" bestFit="1" customWidth="1"/>
    <col min="9507" max="9507" width="12.59765625" bestFit="1" customWidth="1"/>
    <col min="9508" max="9508" width="12.09765625" bestFit="1" customWidth="1"/>
    <col min="9509" max="9509" width="23.5" customWidth="1"/>
    <col min="9510" max="9510" width="8.3984375" customWidth="1"/>
    <col min="9515" max="9515" width="21.59765625" customWidth="1"/>
    <col min="9516" max="9516" width="13.5" customWidth="1"/>
    <col min="9517" max="9517" width="12.69921875" customWidth="1"/>
    <col min="9518" max="9518" width="10.3984375" bestFit="1" customWidth="1"/>
    <col min="9519" max="9519" width="9.8984375" customWidth="1"/>
    <col min="9520" max="9520" width="9.59765625" customWidth="1"/>
    <col min="9521" max="9521" width="33.59765625" bestFit="1" customWidth="1"/>
    <col min="9729" max="9729" width="21.19921875" customWidth="1"/>
    <col min="9730" max="9730" width="7.5" customWidth="1"/>
    <col min="9731" max="9732" width="11.3984375" bestFit="1" customWidth="1"/>
    <col min="9733" max="9733" width="13.3984375" bestFit="1" customWidth="1"/>
    <col min="9734" max="9734" width="12.69921875" bestFit="1" customWidth="1"/>
    <col min="9735" max="9735" width="21.09765625" customWidth="1"/>
    <col min="9736" max="9736" width="7.5" customWidth="1"/>
    <col min="9737" max="9738" width="11.3984375" bestFit="1" customWidth="1"/>
    <col min="9739" max="9739" width="13.3984375" bestFit="1" customWidth="1"/>
    <col min="9740" max="9740" width="13" customWidth="1"/>
    <col min="9741" max="9741" width="19.19921875" customWidth="1"/>
    <col min="9742" max="9742" width="7.5" customWidth="1"/>
    <col min="9743" max="9744" width="13" customWidth="1"/>
    <col min="9745" max="9745" width="12.59765625" bestFit="1" customWidth="1"/>
    <col min="9746" max="9746" width="13" customWidth="1"/>
    <col min="9747" max="9747" width="18.69921875" customWidth="1"/>
    <col min="9748" max="9748" width="7.5" customWidth="1"/>
    <col min="9749" max="9752" width="13" customWidth="1"/>
    <col min="9753" max="9753" width="18.8984375" customWidth="1"/>
    <col min="9754" max="9754" width="7.5" customWidth="1"/>
    <col min="9755" max="9758" width="13" customWidth="1"/>
    <col min="9759" max="9759" width="18.3984375" customWidth="1"/>
    <col min="9760" max="9760" width="9.19921875" customWidth="1"/>
    <col min="9761" max="9761" width="10.8984375" customWidth="1"/>
    <col min="9762" max="9762" width="10.3984375" bestFit="1" customWidth="1"/>
    <col min="9763" max="9763" width="12.59765625" bestFit="1" customWidth="1"/>
    <col min="9764" max="9764" width="12.09765625" bestFit="1" customWidth="1"/>
    <col min="9765" max="9765" width="23.5" customWidth="1"/>
    <col min="9766" max="9766" width="8.3984375" customWidth="1"/>
    <col min="9771" max="9771" width="21.59765625" customWidth="1"/>
    <col min="9772" max="9772" width="13.5" customWidth="1"/>
    <col min="9773" max="9773" width="12.69921875" customWidth="1"/>
    <col min="9774" max="9774" width="10.3984375" bestFit="1" customWidth="1"/>
    <col min="9775" max="9775" width="9.8984375" customWidth="1"/>
    <col min="9776" max="9776" width="9.59765625" customWidth="1"/>
    <col min="9777" max="9777" width="33.59765625" bestFit="1" customWidth="1"/>
    <col min="9985" max="9985" width="21.19921875" customWidth="1"/>
    <col min="9986" max="9986" width="7.5" customWidth="1"/>
    <col min="9987" max="9988" width="11.3984375" bestFit="1" customWidth="1"/>
    <col min="9989" max="9989" width="13.3984375" bestFit="1" customWidth="1"/>
    <col min="9990" max="9990" width="12.69921875" bestFit="1" customWidth="1"/>
    <col min="9991" max="9991" width="21.09765625" customWidth="1"/>
    <col min="9992" max="9992" width="7.5" customWidth="1"/>
    <col min="9993" max="9994" width="11.3984375" bestFit="1" customWidth="1"/>
    <col min="9995" max="9995" width="13.3984375" bestFit="1" customWidth="1"/>
    <col min="9996" max="9996" width="13" customWidth="1"/>
    <col min="9997" max="9997" width="19.19921875" customWidth="1"/>
    <col min="9998" max="9998" width="7.5" customWidth="1"/>
    <col min="9999" max="10000" width="13" customWidth="1"/>
    <col min="10001" max="10001" width="12.59765625" bestFit="1" customWidth="1"/>
    <col min="10002" max="10002" width="13" customWidth="1"/>
    <col min="10003" max="10003" width="18.69921875" customWidth="1"/>
    <col min="10004" max="10004" width="7.5" customWidth="1"/>
    <col min="10005" max="10008" width="13" customWidth="1"/>
    <col min="10009" max="10009" width="18.8984375" customWidth="1"/>
    <col min="10010" max="10010" width="7.5" customWidth="1"/>
    <col min="10011" max="10014" width="13" customWidth="1"/>
    <col min="10015" max="10015" width="18.3984375" customWidth="1"/>
    <col min="10016" max="10016" width="9.19921875" customWidth="1"/>
    <col min="10017" max="10017" width="10.8984375" customWidth="1"/>
    <col min="10018" max="10018" width="10.3984375" bestFit="1" customWidth="1"/>
    <col min="10019" max="10019" width="12.59765625" bestFit="1" customWidth="1"/>
    <col min="10020" max="10020" width="12.09765625" bestFit="1" customWidth="1"/>
    <col min="10021" max="10021" width="23.5" customWidth="1"/>
    <col min="10022" max="10022" width="8.3984375" customWidth="1"/>
    <col min="10027" max="10027" width="21.59765625" customWidth="1"/>
    <col min="10028" max="10028" width="13.5" customWidth="1"/>
    <col min="10029" max="10029" width="12.69921875" customWidth="1"/>
    <col min="10030" max="10030" width="10.3984375" bestFit="1" customWidth="1"/>
    <col min="10031" max="10031" width="9.8984375" customWidth="1"/>
    <col min="10032" max="10032" width="9.59765625" customWidth="1"/>
    <col min="10033" max="10033" width="33.59765625" bestFit="1" customWidth="1"/>
    <col min="10241" max="10241" width="21.19921875" customWidth="1"/>
    <col min="10242" max="10242" width="7.5" customWidth="1"/>
    <col min="10243" max="10244" width="11.3984375" bestFit="1" customWidth="1"/>
    <col min="10245" max="10245" width="13.3984375" bestFit="1" customWidth="1"/>
    <col min="10246" max="10246" width="12.69921875" bestFit="1" customWidth="1"/>
    <col min="10247" max="10247" width="21.09765625" customWidth="1"/>
    <col min="10248" max="10248" width="7.5" customWidth="1"/>
    <col min="10249" max="10250" width="11.3984375" bestFit="1" customWidth="1"/>
    <col min="10251" max="10251" width="13.3984375" bestFit="1" customWidth="1"/>
    <col min="10252" max="10252" width="13" customWidth="1"/>
    <col min="10253" max="10253" width="19.19921875" customWidth="1"/>
    <col min="10254" max="10254" width="7.5" customWidth="1"/>
    <col min="10255" max="10256" width="13" customWidth="1"/>
    <col min="10257" max="10257" width="12.59765625" bestFit="1" customWidth="1"/>
    <col min="10258" max="10258" width="13" customWidth="1"/>
    <col min="10259" max="10259" width="18.69921875" customWidth="1"/>
    <col min="10260" max="10260" width="7.5" customWidth="1"/>
    <col min="10261" max="10264" width="13" customWidth="1"/>
    <col min="10265" max="10265" width="18.8984375" customWidth="1"/>
    <col min="10266" max="10266" width="7.5" customWidth="1"/>
    <col min="10267" max="10270" width="13" customWidth="1"/>
    <col min="10271" max="10271" width="18.3984375" customWidth="1"/>
    <col min="10272" max="10272" width="9.19921875" customWidth="1"/>
    <col min="10273" max="10273" width="10.8984375" customWidth="1"/>
    <col min="10274" max="10274" width="10.3984375" bestFit="1" customWidth="1"/>
    <col min="10275" max="10275" width="12.59765625" bestFit="1" customWidth="1"/>
    <col min="10276" max="10276" width="12.09765625" bestFit="1" customWidth="1"/>
    <col min="10277" max="10277" width="23.5" customWidth="1"/>
    <col min="10278" max="10278" width="8.3984375" customWidth="1"/>
    <col min="10283" max="10283" width="21.59765625" customWidth="1"/>
    <col min="10284" max="10284" width="13.5" customWidth="1"/>
    <col min="10285" max="10285" width="12.69921875" customWidth="1"/>
    <col min="10286" max="10286" width="10.3984375" bestFit="1" customWidth="1"/>
    <col min="10287" max="10287" width="9.8984375" customWidth="1"/>
    <col min="10288" max="10288" width="9.59765625" customWidth="1"/>
    <col min="10289" max="10289" width="33.59765625" bestFit="1" customWidth="1"/>
    <col min="10497" max="10497" width="21.19921875" customWidth="1"/>
    <col min="10498" max="10498" width="7.5" customWidth="1"/>
    <col min="10499" max="10500" width="11.3984375" bestFit="1" customWidth="1"/>
    <col min="10501" max="10501" width="13.3984375" bestFit="1" customWidth="1"/>
    <col min="10502" max="10502" width="12.69921875" bestFit="1" customWidth="1"/>
    <col min="10503" max="10503" width="21.09765625" customWidth="1"/>
    <col min="10504" max="10504" width="7.5" customWidth="1"/>
    <col min="10505" max="10506" width="11.3984375" bestFit="1" customWidth="1"/>
    <col min="10507" max="10507" width="13.3984375" bestFit="1" customWidth="1"/>
    <col min="10508" max="10508" width="13" customWidth="1"/>
    <col min="10509" max="10509" width="19.19921875" customWidth="1"/>
    <col min="10510" max="10510" width="7.5" customWidth="1"/>
    <col min="10511" max="10512" width="13" customWidth="1"/>
    <col min="10513" max="10513" width="12.59765625" bestFit="1" customWidth="1"/>
    <col min="10514" max="10514" width="13" customWidth="1"/>
    <col min="10515" max="10515" width="18.69921875" customWidth="1"/>
    <col min="10516" max="10516" width="7.5" customWidth="1"/>
    <col min="10517" max="10520" width="13" customWidth="1"/>
    <col min="10521" max="10521" width="18.8984375" customWidth="1"/>
    <col min="10522" max="10522" width="7.5" customWidth="1"/>
    <col min="10523" max="10526" width="13" customWidth="1"/>
    <col min="10527" max="10527" width="18.3984375" customWidth="1"/>
    <col min="10528" max="10528" width="9.19921875" customWidth="1"/>
    <col min="10529" max="10529" width="10.8984375" customWidth="1"/>
    <col min="10530" max="10530" width="10.3984375" bestFit="1" customWidth="1"/>
    <col min="10531" max="10531" width="12.59765625" bestFit="1" customWidth="1"/>
    <col min="10532" max="10532" width="12.09765625" bestFit="1" customWidth="1"/>
    <col min="10533" max="10533" width="23.5" customWidth="1"/>
    <col min="10534" max="10534" width="8.3984375" customWidth="1"/>
    <col min="10539" max="10539" width="21.59765625" customWidth="1"/>
    <col min="10540" max="10540" width="13.5" customWidth="1"/>
    <col min="10541" max="10541" width="12.69921875" customWidth="1"/>
    <col min="10542" max="10542" width="10.3984375" bestFit="1" customWidth="1"/>
    <col min="10543" max="10543" width="9.8984375" customWidth="1"/>
    <col min="10544" max="10544" width="9.59765625" customWidth="1"/>
    <col min="10545" max="10545" width="33.59765625" bestFit="1" customWidth="1"/>
    <col min="10753" max="10753" width="21.19921875" customWidth="1"/>
    <col min="10754" max="10754" width="7.5" customWidth="1"/>
    <col min="10755" max="10756" width="11.3984375" bestFit="1" customWidth="1"/>
    <col min="10757" max="10757" width="13.3984375" bestFit="1" customWidth="1"/>
    <col min="10758" max="10758" width="12.69921875" bestFit="1" customWidth="1"/>
    <col min="10759" max="10759" width="21.09765625" customWidth="1"/>
    <col min="10760" max="10760" width="7.5" customWidth="1"/>
    <col min="10761" max="10762" width="11.3984375" bestFit="1" customWidth="1"/>
    <col min="10763" max="10763" width="13.3984375" bestFit="1" customWidth="1"/>
    <col min="10764" max="10764" width="13" customWidth="1"/>
    <col min="10765" max="10765" width="19.19921875" customWidth="1"/>
    <col min="10766" max="10766" width="7.5" customWidth="1"/>
    <col min="10767" max="10768" width="13" customWidth="1"/>
    <col min="10769" max="10769" width="12.59765625" bestFit="1" customWidth="1"/>
    <col min="10770" max="10770" width="13" customWidth="1"/>
    <col min="10771" max="10771" width="18.69921875" customWidth="1"/>
    <col min="10772" max="10772" width="7.5" customWidth="1"/>
    <col min="10773" max="10776" width="13" customWidth="1"/>
    <col min="10777" max="10777" width="18.8984375" customWidth="1"/>
    <col min="10778" max="10778" width="7.5" customWidth="1"/>
    <col min="10779" max="10782" width="13" customWidth="1"/>
    <col min="10783" max="10783" width="18.3984375" customWidth="1"/>
    <col min="10784" max="10784" width="9.19921875" customWidth="1"/>
    <col min="10785" max="10785" width="10.8984375" customWidth="1"/>
    <col min="10786" max="10786" width="10.3984375" bestFit="1" customWidth="1"/>
    <col min="10787" max="10787" width="12.59765625" bestFit="1" customWidth="1"/>
    <col min="10788" max="10788" width="12.09765625" bestFit="1" customWidth="1"/>
    <col min="10789" max="10789" width="23.5" customWidth="1"/>
    <col min="10790" max="10790" width="8.3984375" customWidth="1"/>
    <col min="10795" max="10795" width="21.59765625" customWidth="1"/>
    <col min="10796" max="10796" width="13.5" customWidth="1"/>
    <col min="10797" max="10797" width="12.69921875" customWidth="1"/>
    <col min="10798" max="10798" width="10.3984375" bestFit="1" customWidth="1"/>
    <col min="10799" max="10799" width="9.8984375" customWidth="1"/>
    <col min="10800" max="10800" width="9.59765625" customWidth="1"/>
    <col min="10801" max="10801" width="33.59765625" bestFit="1" customWidth="1"/>
    <col min="11009" max="11009" width="21.19921875" customWidth="1"/>
    <col min="11010" max="11010" width="7.5" customWidth="1"/>
    <col min="11011" max="11012" width="11.3984375" bestFit="1" customWidth="1"/>
    <col min="11013" max="11013" width="13.3984375" bestFit="1" customWidth="1"/>
    <col min="11014" max="11014" width="12.69921875" bestFit="1" customWidth="1"/>
    <col min="11015" max="11015" width="21.09765625" customWidth="1"/>
    <col min="11016" max="11016" width="7.5" customWidth="1"/>
    <col min="11017" max="11018" width="11.3984375" bestFit="1" customWidth="1"/>
    <col min="11019" max="11019" width="13.3984375" bestFit="1" customWidth="1"/>
    <col min="11020" max="11020" width="13" customWidth="1"/>
    <col min="11021" max="11021" width="19.19921875" customWidth="1"/>
    <col min="11022" max="11022" width="7.5" customWidth="1"/>
    <col min="11023" max="11024" width="13" customWidth="1"/>
    <col min="11025" max="11025" width="12.59765625" bestFit="1" customWidth="1"/>
    <col min="11026" max="11026" width="13" customWidth="1"/>
    <col min="11027" max="11027" width="18.69921875" customWidth="1"/>
    <col min="11028" max="11028" width="7.5" customWidth="1"/>
    <col min="11029" max="11032" width="13" customWidth="1"/>
    <col min="11033" max="11033" width="18.8984375" customWidth="1"/>
    <col min="11034" max="11034" width="7.5" customWidth="1"/>
    <col min="11035" max="11038" width="13" customWidth="1"/>
    <col min="11039" max="11039" width="18.3984375" customWidth="1"/>
    <col min="11040" max="11040" width="9.19921875" customWidth="1"/>
    <col min="11041" max="11041" width="10.8984375" customWidth="1"/>
    <col min="11042" max="11042" width="10.3984375" bestFit="1" customWidth="1"/>
    <col min="11043" max="11043" width="12.59765625" bestFit="1" customWidth="1"/>
    <col min="11044" max="11044" width="12.09765625" bestFit="1" customWidth="1"/>
    <col min="11045" max="11045" width="23.5" customWidth="1"/>
    <col min="11046" max="11046" width="8.3984375" customWidth="1"/>
    <col min="11051" max="11051" width="21.59765625" customWidth="1"/>
    <col min="11052" max="11052" width="13.5" customWidth="1"/>
    <col min="11053" max="11053" width="12.69921875" customWidth="1"/>
    <col min="11054" max="11054" width="10.3984375" bestFit="1" customWidth="1"/>
    <col min="11055" max="11055" width="9.8984375" customWidth="1"/>
    <col min="11056" max="11056" width="9.59765625" customWidth="1"/>
    <col min="11057" max="11057" width="33.59765625" bestFit="1" customWidth="1"/>
    <col min="11265" max="11265" width="21.19921875" customWidth="1"/>
    <col min="11266" max="11266" width="7.5" customWidth="1"/>
    <col min="11267" max="11268" width="11.3984375" bestFit="1" customWidth="1"/>
    <col min="11269" max="11269" width="13.3984375" bestFit="1" customWidth="1"/>
    <col min="11270" max="11270" width="12.69921875" bestFit="1" customWidth="1"/>
    <col min="11271" max="11271" width="21.09765625" customWidth="1"/>
    <col min="11272" max="11272" width="7.5" customWidth="1"/>
    <col min="11273" max="11274" width="11.3984375" bestFit="1" customWidth="1"/>
    <col min="11275" max="11275" width="13.3984375" bestFit="1" customWidth="1"/>
    <col min="11276" max="11276" width="13" customWidth="1"/>
    <col min="11277" max="11277" width="19.19921875" customWidth="1"/>
    <col min="11278" max="11278" width="7.5" customWidth="1"/>
    <col min="11279" max="11280" width="13" customWidth="1"/>
    <col min="11281" max="11281" width="12.59765625" bestFit="1" customWidth="1"/>
    <col min="11282" max="11282" width="13" customWidth="1"/>
    <col min="11283" max="11283" width="18.69921875" customWidth="1"/>
    <col min="11284" max="11284" width="7.5" customWidth="1"/>
    <col min="11285" max="11288" width="13" customWidth="1"/>
    <col min="11289" max="11289" width="18.8984375" customWidth="1"/>
    <col min="11290" max="11290" width="7.5" customWidth="1"/>
    <col min="11291" max="11294" width="13" customWidth="1"/>
    <col min="11295" max="11295" width="18.3984375" customWidth="1"/>
    <col min="11296" max="11296" width="9.19921875" customWidth="1"/>
    <col min="11297" max="11297" width="10.8984375" customWidth="1"/>
    <col min="11298" max="11298" width="10.3984375" bestFit="1" customWidth="1"/>
    <col min="11299" max="11299" width="12.59765625" bestFit="1" customWidth="1"/>
    <col min="11300" max="11300" width="12.09765625" bestFit="1" customWidth="1"/>
    <col min="11301" max="11301" width="23.5" customWidth="1"/>
    <col min="11302" max="11302" width="8.3984375" customWidth="1"/>
    <col min="11307" max="11307" width="21.59765625" customWidth="1"/>
    <col min="11308" max="11308" width="13.5" customWidth="1"/>
    <col min="11309" max="11309" width="12.69921875" customWidth="1"/>
    <col min="11310" max="11310" width="10.3984375" bestFit="1" customWidth="1"/>
    <col min="11311" max="11311" width="9.8984375" customWidth="1"/>
    <col min="11312" max="11312" width="9.59765625" customWidth="1"/>
    <col min="11313" max="11313" width="33.59765625" bestFit="1" customWidth="1"/>
    <col min="11521" max="11521" width="21.19921875" customWidth="1"/>
    <col min="11522" max="11522" width="7.5" customWidth="1"/>
    <col min="11523" max="11524" width="11.3984375" bestFit="1" customWidth="1"/>
    <col min="11525" max="11525" width="13.3984375" bestFit="1" customWidth="1"/>
    <col min="11526" max="11526" width="12.69921875" bestFit="1" customWidth="1"/>
    <col min="11527" max="11527" width="21.09765625" customWidth="1"/>
    <col min="11528" max="11528" width="7.5" customWidth="1"/>
    <col min="11529" max="11530" width="11.3984375" bestFit="1" customWidth="1"/>
    <col min="11531" max="11531" width="13.3984375" bestFit="1" customWidth="1"/>
    <col min="11532" max="11532" width="13" customWidth="1"/>
    <col min="11533" max="11533" width="19.19921875" customWidth="1"/>
    <col min="11534" max="11534" width="7.5" customWidth="1"/>
    <col min="11535" max="11536" width="13" customWidth="1"/>
    <col min="11537" max="11537" width="12.59765625" bestFit="1" customWidth="1"/>
    <col min="11538" max="11538" width="13" customWidth="1"/>
    <col min="11539" max="11539" width="18.69921875" customWidth="1"/>
    <col min="11540" max="11540" width="7.5" customWidth="1"/>
    <col min="11541" max="11544" width="13" customWidth="1"/>
    <col min="11545" max="11545" width="18.8984375" customWidth="1"/>
    <col min="11546" max="11546" width="7.5" customWidth="1"/>
    <col min="11547" max="11550" width="13" customWidth="1"/>
    <col min="11551" max="11551" width="18.3984375" customWidth="1"/>
    <col min="11552" max="11552" width="9.19921875" customWidth="1"/>
    <col min="11553" max="11553" width="10.8984375" customWidth="1"/>
    <col min="11554" max="11554" width="10.3984375" bestFit="1" customWidth="1"/>
    <col min="11555" max="11555" width="12.59765625" bestFit="1" customWidth="1"/>
    <col min="11556" max="11556" width="12.09765625" bestFit="1" customWidth="1"/>
    <col min="11557" max="11557" width="23.5" customWidth="1"/>
    <col min="11558" max="11558" width="8.3984375" customWidth="1"/>
    <col min="11563" max="11563" width="21.59765625" customWidth="1"/>
    <col min="11564" max="11564" width="13.5" customWidth="1"/>
    <col min="11565" max="11565" width="12.69921875" customWidth="1"/>
    <col min="11566" max="11566" width="10.3984375" bestFit="1" customWidth="1"/>
    <col min="11567" max="11567" width="9.8984375" customWidth="1"/>
    <col min="11568" max="11568" width="9.59765625" customWidth="1"/>
    <col min="11569" max="11569" width="33.59765625" bestFit="1" customWidth="1"/>
    <col min="11777" max="11777" width="21.19921875" customWidth="1"/>
    <col min="11778" max="11778" width="7.5" customWidth="1"/>
    <col min="11779" max="11780" width="11.3984375" bestFit="1" customWidth="1"/>
    <col min="11781" max="11781" width="13.3984375" bestFit="1" customWidth="1"/>
    <col min="11782" max="11782" width="12.69921875" bestFit="1" customWidth="1"/>
    <col min="11783" max="11783" width="21.09765625" customWidth="1"/>
    <col min="11784" max="11784" width="7.5" customWidth="1"/>
    <col min="11785" max="11786" width="11.3984375" bestFit="1" customWidth="1"/>
    <col min="11787" max="11787" width="13.3984375" bestFit="1" customWidth="1"/>
    <col min="11788" max="11788" width="13" customWidth="1"/>
    <col min="11789" max="11789" width="19.19921875" customWidth="1"/>
    <col min="11790" max="11790" width="7.5" customWidth="1"/>
    <col min="11791" max="11792" width="13" customWidth="1"/>
    <col min="11793" max="11793" width="12.59765625" bestFit="1" customWidth="1"/>
    <col min="11794" max="11794" width="13" customWidth="1"/>
    <col min="11795" max="11795" width="18.69921875" customWidth="1"/>
    <col min="11796" max="11796" width="7.5" customWidth="1"/>
    <col min="11797" max="11800" width="13" customWidth="1"/>
    <col min="11801" max="11801" width="18.8984375" customWidth="1"/>
    <col min="11802" max="11802" width="7.5" customWidth="1"/>
    <col min="11803" max="11806" width="13" customWidth="1"/>
    <col min="11807" max="11807" width="18.3984375" customWidth="1"/>
    <col min="11808" max="11808" width="9.19921875" customWidth="1"/>
    <col min="11809" max="11809" width="10.8984375" customWidth="1"/>
    <col min="11810" max="11810" width="10.3984375" bestFit="1" customWidth="1"/>
    <col min="11811" max="11811" width="12.59765625" bestFit="1" customWidth="1"/>
    <col min="11812" max="11812" width="12.09765625" bestFit="1" customWidth="1"/>
    <col min="11813" max="11813" width="23.5" customWidth="1"/>
    <col min="11814" max="11814" width="8.3984375" customWidth="1"/>
    <col min="11819" max="11819" width="21.59765625" customWidth="1"/>
    <col min="11820" max="11820" width="13.5" customWidth="1"/>
    <col min="11821" max="11821" width="12.69921875" customWidth="1"/>
    <col min="11822" max="11822" width="10.3984375" bestFit="1" customWidth="1"/>
    <col min="11823" max="11823" width="9.8984375" customWidth="1"/>
    <col min="11824" max="11824" width="9.59765625" customWidth="1"/>
    <col min="11825" max="11825" width="33.59765625" bestFit="1" customWidth="1"/>
    <col min="12033" max="12033" width="21.19921875" customWidth="1"/>
    <col min="12034" max="12034" width="7.5" customWidth="1"/>
    <col min="12035" max="12036" width="11.3984375" bestFit="1" customWidth="1"/>
    <col min="12037" max="12037" width="13.3984375" bestFit="1" customWidth="1"/>
    <col min="12038" max="12038" width="12.69921875" bestFit="1" customWidth="1"/>
    <col min="12039" max="12039" width="21.09765625" customWidth="1"/>
    <col min="12040" max="12040" width="7.5" customWidth="1"/>
    <col min="12041" max="12042" width="11.3984375" bestFit="1" customWidth="1"/>
    <col min="12043" max="12043" width="13.3984375" bestFit="1" customWidth="1"/>
    <col min="12044" max="12044" width="13" customWidth="1"/>
    <col min="12045" max="12045" width="19.19921875" customWidth="1"/>
    <col min="12046" max="12046" width="7.5" customWidth="1"/>
    <col min="12047" max="12048" width="13" customWidth="1"/>
    <col min="12049" max="12049" width="12.59765625" bestFit="1" customWidth="1"/>
    <col min="12050" max="12050" width="13" customWidth="1"/>
    <col min="12051" max="12051" width="18.69921875" customWidth="1"/>
    <col min="12052" max="12052" width="7.5" customWidth="1"/>
    <col min="12053" max="12056" width="13" customWidth="1"/>
    <col min="12057" max="12057" width="18.8984375" customWidth="1"/>
    <col min="12058" max="12058" width="7.5" customWidth="1"/>
    <col min="12059" max="12062" width="13" customWidth="1"/>
    <col min="12063" max="12063" width="18.3984375" customWidth="1"/>
    <col min="12064" max="12064" width="9.19921875" customWidth="1"/>
    <col min="12065" max="12065" width="10.8984375" customWidth="1"/>
    <col min="12066" max="12066" width="10.3984375" bestFit="1" customWidth="1"/>
    <col min="12067" max="12067" width="12.59765625" bestFit="1" customWidth="1"/>
    <col min="12068" max="12068" width="12.09765625" bestFit="1" customWidth="1"/>
    <col min="12069" max="12069" width="23.5" customWidth="1"/>
    <col min="12070" max="12070" width="8.3984375" customWidth="1"/>
    <col min="12075" max="12075" width="21.59765625" customWidth="1"/>
    <col min="12076" max="12076" width="13.5" customWidth="1"/>
    <col min="12077" max="12077" width="12.69921875" customWidth="1"/>
    <col min="12078" max="12078" width="10.3984375" bestFit="1" customWidth="1"/>
    <col min="12079" max="12079" width="9.8984375" customWidth="1"/>
    <col min="12080" max="12080" width="9.59765625" customWidth="1"/>
    <col min="12081" max="12081" width="33.59765625" bestFit="1" customWidth="1"/>
    <col min="12289" max="12289" width="21.19921875" customWidth="1"/>
    <col min="12290" max="12290" width="7.5" customWidth="1"/>
    <col min="12291" max="12292" width="11.3984375" bestFit="1" customWidth="1"/>
    <col min="12293" max="12293" width="13.3984375" bestFit="1" customWidth="1"/>
    <col min="12294" max="12294" width="12.69921875" bestFit="1" customWidth="1"/>
    <col min="12295" max="12295" width="21.09765625" customWidth="1"/>
    <col min="12296" max="12296" width="7.5" customWidth="1"/>
    <col min="12297" max="12298" width="11.3984375" bestFit="1" customWidth="1"/>
    <col min="12299" max="12299" width="13.3984375" bestFit="1" customWidth="1"/>
    <col min="12300" max="12300" width="13" customWidth="1"/>
    <col min="12301" max="12301" width="19.19921875" customWidth="1"/>
    <col min="12302" max="12302" width="7.5" customWidth="1"/>
    <col min="12303" max="12304" width="13" customWidth="1"/>
    <col min="12305" max="12305" width="12.59765625" bestFit="1" customWidth="1"/>
    <col min="12306" max="12306" width="13" customWidth="1"/>
    <col min="12307" max="12307" width="18.69921875" customWidth="1"/>
    <col min="12308" max="12308" width="7.5" customWidth="1"/>
    <col min="12309" max="12312" width="13" customWidth="1"/>
    <col min="12313" max="12313" width="18.8984375" customWidth="1"/>
    <col min="12314" max="12314" width="7.5" customWidth="1"/>
    <col min="12315" max="12318" width="13" customWidth="1"/>
    <col min="12319" max="12319" width="18.3984375" customWidth="1"/>
    <col min="12320" max="12320" width="9.19921875" customWidth="1"/>
    <col min="12321" max="12321" width="10.8984375" customWidth="1"/>
    <col min="12322" max="12322" width="10.3984375" bestFit="1" customWidth="1"/>
    <col min="12323" max="12323" width="12.59765625" bestFit="1" customWidth="1"/>
    <col min="12324" max="12324" width="12.09765625" bestFit="1" customWidth="1"/>
    <col min="12325" max="12325" width="23.5" customWidth="1"/>
    <col min="12326" max="12326" width="8.3984375" customWidth="1"/>
    <col min="12331" max="12331" width="21.59765625" customWidth="1"/>
    <col min="12332" max="12332" width="13.5" customWidth="1"/>
    <col min="12333" max="12333" width="12.69921875" customWidth="1"/>
    <col min="12334" max="12334" width="10.3984375" bestFit="1" customWidth="1"/>
    <col min="12335" max="12335" width="9.8984375" customWidth="1"/>
    <col min="12336" max="12336" width="9.59765625" customWidth="1"/>
    <col min="12337" max="12337" width="33.59765625" bestFit="1" customWidth="1"/>
    <col min="12545" max="12545" width="21.19921875" customWidth="1"/>
    <col min="12546" max="12546" width="7.5" customWidth="1"/>
    <col min="12547" max="12548" width="11.3984375" bestFit="1" customWidth="1"/>
    <col min="12549" max="12549" width="13.3984375" bestFit="1" customWidth="1"/>
    <col min="12550" max="12550" width="12.69921875" bestFit="1" customWidth="1"/>
    <col min="12551" max="12551" width="21.09765625" customWidth="1"/>
    <col min="12552" max="12552" width="7.5" customWidth="1"/>
    <col min="12553" max="12554" width="11.3984375" bestFit="1" customWidth="1"/>
    <col min="12555" max="12555" width="13.3984375" bestFit="1" customWidth="1"/>
    <col min="12556" max="12556" width="13" customWidth="1"/>
    <col min="12557" max="12557" width="19.19921875" customWidth="1"/>
    <col min="12558" max="12558" width="7.5" customWidth="1"/>
    <col min="12559" max="12560" width="13" customWidth="1"/>
    <col min="12561" max="12561" width="12.59765625" bestFit="1" customWidth="1"/>
    <col min="12562" max="12562" width="13" customWidth="1"/>
    <col min="12563" max="12563" width="18.69921875" customWidth="1"/>
    <col min="12564" max="12564" width="7.5" customWidth="1"/>
    <col min="12565" max="12568" width="13" customWidth="1"/>
    <col min="12569" max="12569" width="18.8984375" customWidth="1"/>
    <col min="12570" max="12570" width="7.5" customWidth="1"/>
    <col min="12571" max="12574" width="13" customWidth="1"/>
    <col min="12575" max="12575" width="18.3984375" customWidth="1"/>
    <col min="12576" max="12576" width="9.19921875" customWidth="1"/>
    <col min="12577" max="12577" width="10.8984375" customWidth="1"/>
    <col min="12578" max="12578" width="10.3984375" bestFit="1" customWidth="1"/>
    <col min="12579" max="12579" width="12.59765625" bestFit="1" customWidth="1"/>
    <col min="12580" max="12580" width="12.09765625" bestFit="1" customWidth="1"/>
    <col min="12581" max="12581" width="23.5" customWidth="1"/>
    <col min="12582" max="12582" width="8.3984375" customWidth="1"/>
    <col min="12587" max="12587" width="21.59765625" customWidth="1"/>
    <col min="12588" max="12588" width="13.5" customWidth="1"/>
    <col min="12589" max="12589" width="12.69921875" customWidth="1"/>
    <col min="12590" max="12590" width="10.3984375" bestFit="1" customWidth="1"/>
    <col min="12591" max="12591" width="9.8984375" customWidth="1"/>
    <col min="12592" max="12592" width="9.59765625" customWidth="1"/>
    <col min="12593" max="12593" width="33.59765625" bestFit="1" customWidth="1"/>
    <col min="12801" max="12801" width="21.19921875" customWidth="1"/>
    <col min="12802" max="12802" width="7.5" customWidth="1"/>
    <col min="12803" max="12804" width="11.3984375" bestFit="1" customWidth="1"/>
    <col min="12805" max="12805" width="13.3984375" bestFit="1" customWidth="1"/>
    <col min="12806" max="12806" width="12.69921875" bestFit="1" customWidth="1"/>
    <col min="12807" max="12807" width="21.09765625" customWidth="1"/>
    <col min="12808" max="12808" width="7.5" customWidth="1"/>
    <col min="12809" max="12810" width="11.3984375" bestFit="1" customWidth="1"/>
    <col min="12811" max="12811" width="13.3984375" bestFit="1" customWidth="1"/>
    <col min="12812" max="12812" width="13" customWidth="1"/>
    <col min="12813" max="12813" width="19.19921875" customWidth="1"/>
    <col min="12814" max="12814" width="7.5" customWidth="1"/>
    <col min="12815" max="12816" width="13" customWidth="1"/>
    <col min="12817" max="12817" width="12.59765625" bestFit="1" customWidth="1"/>
    <col min="12818" max="12818" width="13" customWidth="1"/>
    <col min="12819" max="12819" width="18.69921875" customWidth="1"/>
    <col min="12820" max="12820" width="7.5" customWidth="1"/>
    <col min="12821" max="12824" width="13" customWidth="1"/>
    <col min="12825" max="12825" width="18.8984375" customWidth="1"/>
    <col min="12826" max="12826" width="7.5" customWidth="1"/>
    <col min="12827" max="12830" width="13" customWidth="1"/>
    <col min="12831" max="12831" width="18.3984375" customWidth="1"/>
    <col min="12832" max="12832" width="9.19921875" customWidth="1"/>
    <col min="12833" max="12833" width="10.8984375" customWidth="1"/>
    <col min="12834" max="12834" width="10.3984375" bestFit="1" customWidth="1"/>
    <col min="12835" max="12835" width="12.59765625" bestFit="1" customWidth="1"/>
    <col min="12836" max="12836" width="12.09765625" bestFit="1" customWidth="1"/>
    <col min="12837" max="12837" width="23.5" customWidth="1"/>
    <col min="12838" max="12838" width="8.3984375" customWidth="1"/>
    <col min="12843" max="12843" width="21.59765625" customWidth="1"/>
    <col min="12844" max="12844" width="13.5" customWidth="1"/>
    <col min="12845" max="12845" width="12.69921875" customWidth="1"/>
    <col min="12846" max="12846" width="10.3984375" bestFit="1" customWidth="1"/>
    <col min="12847" max="12847" width="9.8984375" customWidth="1"/>
    <col min="12848" max="12848" width="9.59765625" customWidth="1"/>
    <col min="12849" max="12849" width="33.59765625" bestFit="1" customWidth="1"/>
    <col min="13057" max="13057" width="21.19921875" customWidth="1"/>
    <col min="13058" max="13058" width="7.5" customWidth="1"/>
    <col min="13059" max="13060" width="11.3984375" bestFit="1" customWidth="1"/>
    <col min="13061" max="13061" width="13.3984375" bestFit="1" customWidth="1"/>
    <col min="13062" max="13062" width="12.69921875" bestFit="1" customWidth="1"/>
    <col min="13063" max="13063" width="21.09765625" customWidth="1"/>
    <col min="13064" max="13064" width="7.5" customWidth="1"/>
    <col min="13065" max="13066" width="11.3984375" bestFit="1" customWidth="1"/>
    <col min="13067" max="13067" width="13.3984375" bestFit="1" customWidth="1"/>
    <col min="13068" max="13068" width="13" customWidth="1"/>
    <col min="13069" max="13069" width="19.19921875" customWidth="1"/>
    <col min="13070" max="13070" width="7.5" customWidth="1"/>
    <col min="13071" max="13072" width="13" customWidth="1"/>
    <col min="13073" max="13073" width="12.59765625" bestFit="1" customWidth="1"/>
    <col min="13074" max="13074" width="13" customWidth="1"/>
    <col min="13075" max="13075" width="18.69921875" customWidth="1"/>
    <col min="13076" max="13076" width="7.5" customWidth="1"/>
    <col min="13077" max="13080" width="13" customWidth="1"/>
    <col min="13081" max="13081" width="18.8984375" customWidth="1"/>
    <col min="13082" max="13082" width="7.5" customWidth="1"/>
    <col min="13083" max="13086" width="13" customWidth="1"/>
    <col min="13087" max="13087" width="18.3984375" customWidth="1"/>
    <col min="13088" max="13088" width="9.19921875" customWidth="1"/>
    <col min="13089" max="13089" width="10.8984375" customWidth="1"/>
    <col min="13090" max="13090" width="10.3984375" bestFit="1" customWidth="1"/>
    <col min="13091" max="13091" width="12.59765625" bestFit="1" customWidth="1"/>
    <col min="13092" max="13092" width="12.09765625" bestFit="1" customWidth="1"/>
    <col min="13093" max="13093" width="23.5" customWidth="1"/>
    <col min="13094" max="13094" width="8.3984375" customWidth="1"/>
    <col min="13099" max="13099" width="21.59765625" customWidth="1"/>
    <col min="13100" max="13100" width="13.5" customWidth="1"/>
    <col min="13101" max="13101" width="12.69921875" customWidth="1"/>
    <col min="13102" max="13102" width="10.3984375" bestFit="1" customWidth="1"/>
    <col min="13103" max="13103" width="9.8984375" customWidth="1"/>
    <col min="13104" max="13104" width="9.59765625" customWidth="1"/>
    <col min="13105" max="13105" width="33.59765625" bestFit="1" customWidth="1"/>
    <col min="13313" max="13313" width="21.19921875" customWidth="1"/>
    <col min="13314" max="13314" width="7.5" customWidth="1"/>
    <col min="13315" max="13316" width="11.3984375" bestFit="1" customWidth="1"/>
    <col min="13317" max="13317" width="13.3984375" bestFit="1" customWidth="1"/>
    <col min="13318" max="13318" width="12.69921875" bestFit="1" customWidth="1"/>
    <col min="13319" max="13319" width="21.09765625" customWidth="1"/>
    <col min="13320" max="13320" width="7.5" customWidth="1"/>
    <col min="13321" max="13322" width="11.3984375" bestFit="1" customWidth="1"/>
    <col min="13323" max="13323" width="13.3984375" bestFit="1" customWidth="1"/>
    <col min="13324" max="13324" width="13" customWidth="1"/>
    <col min="13325" max="13325" width="19.19921875" customWidth="1"/>
    <col min="13326" max="13326" width="7.5" customWidth="1"/>
    <col min="13327" max="13328" width="13" customWidth="1"/>
    <col min="13329" max="13329" width="12.59765625" bestFit="1" customWidth="1"/>
    <col min="13330" max="13330" width="13" customWidth="1"/>
    <col min="13331" max="13331" width="18.69921875" customWidth="1"/>
    <col min="13332" max="13332" width="7.5" customWidth="1"/>
    <col min="13333" max="13336" width="13" customWidth="1"/>
    <col min="13337" max="13337" width="18.8984375" customWidth="1"/>
    <col min="13338" max="13338" width="7.5" customWidth="1"/>
    <col min="13339" max="13342" width="13" customWidth="1"/>
    <col min="13343" max="13343" width="18.3984375" customWidth="1"/>
    <col min="13344" max="13344" width="9.19921875" customWidth="1"/>
    <col min="13345" max="13345" width="10.8984375" customWidth="1"/>
    <col min="13346" max="13346" width="10.3984375" bestFit="1" customWidth="1"/>
    <col min="13347" max="13347" width="12.59765625" bestFit="1" customWidth="1"/>
    <col min="13348" max="13348" width="12.09765625" bestFit="1" customWidth="1"/>
    <col min="13349" max="13349" width="23.5" customWidth="1"/>
    <col min="13350" max="13350" width="8.3984375" customWidth="1"/>
    <col min="13355" max="13355" width="21.59765625" customWidth="1"/>
    <col min="13356" max="13356" width="13.5" customWidth="1"/>
    <col min="13357" max="13357" width="12.69921875" customWidth="1"/>
    <col min="13358" max="13358" width="10.3984375" bestFit="1" customWidth="1"/>
    <col min="13359" max="13359" width="9.8984375" customWidth="1"/>
    <col min="13360" max="13360" width="9.59765625" customWidth="1"/>
    <col min="13361" max="13361" width="33.59765625" bestFit="1" customWidth="1"/>
    <col min="13569" max="13569" width="21.19921875" customWidth="1"/>
    <col min="13570" max="13570" width="7.5" customWidth="1"/>
    <col min="13571" max="13572" width="11.3984375" bestFit="1" customWidth="1"/>
    <col min="13573" max="13573" width="13.3984375" bestFit="1" customWidth="1"/>
    <col min="13574" max="13574" width="12.69921875" bestFit="1" customWidth="1"/>
    <col min="13575" max="13575" width="21.09765625" customWidth="1"/>
    <col min="13576" max="13576" width="7.5" customWidth="1"/>
    <col min="13577" max="13578" width="11.3984375" bestFit="1" customWidth="1"/>
    <col min="13579" max="13579" width="13.3984375" bestFit="1" customWidth="1"/>
    <col min="13580" max="13580" width="13" customWidth="1"/>
    <col min="13581" max="13581" width="19.19921875" customWidth="1"/>
    <col min="13582" max="13582" width="7.5" customWidth="1"/>
    <col min="13583" max="13584" width="13" customWidth="1"/>
    <col min="13585" max="13585" width="12.59765625" bestFit="1" customWidth="1"/>
    <col min="13586" max="13586" width="13" customWidth="1"/>
    <col min="13587" max="13587" width="18.69921875" customWidth="1"/>
    <col min="13588" max="13588" width="7.5" customWidth="1"/>
    <col min="13589" max="13592" width="13" customWidth="1"/>
    <col min="13593" max="13593" width="18.8984375" customWidth="1"/>
    <col min="13594" max="13594" width="7.5" customWidth="1"/>
    <col min="13595" max="13598" width="13" customWidth="1"/>
    <col min="13599" max="13599" width="18.3984375" customWidth="1"/>
    <col min="13600" max="13600" width="9.19921875" customWidth="1"/>
    <col min="13601" max="13601" width="10.8984375" customWidth="1"/>
    <col min="13602" max="13602" width="10.3984375" bestFit="1" customWidth="1"/>
    <col min="13603" max="13603" width="12.59765625" bestFit="1" customWidth="1"/>
    <col min="13604" max="13604" width="12.09765625" bestFit="1" customWidth="1"/>
    <col min="13605" max="13605" width="23.5" customWidth="1"/>
    <col min="13606" max="13606" width="8.3984375" customWidth="1"/>
    <col min="13611" max="13611" width="21.59765625" customWidth="1"/>
    <col min="13612" max="13612" width="13.5" customWidth="1"/>
    <col min="13613" max="13613" width="12.69921875" customWidth="1"/>
    <col min="13614" max="13614" width="10.3984375" bestFit="1" customWidth="1"/>
    <col min="13615" max="13615" width="9.8984375" customWidth="1"/>
    <col min="13616" max="13616" width="9.59765625" customWidth="1"/>
    <col min="13617" max="13617" width="33.59765625" bestFit="1" customWidth="1"/>
    <col min="13825" max="13825" width="21.19921875" customWidth="1"/>
    <col min="13826" max="13826" width="7.5" customWidth="1"/>
    <col min="13827" max="13828" width="11.3984375" bestFit="1" customWidth="1"/>
    <col min="13829" max="13829" width="13.3984375" bestFit="1" customWidth="1"/>
    <col min="13830" max="13830" width="12.69921875" bestFit="1" customWidth="1"/>
    <col min="13831" max="13831" width="21.09765625" customWidth="1"/>
    <col min="13832" max="13832" width="7.5" customWidth="1"/>
    <col min="13833" max="13834" width="11.3984375" bestFit="1" customWidth="1"/>
    <col min="13835" max="13835" width="13.3984375" bestFit="1" customWidth="1"/>
    <col min="13836" max="13836" width="13" customWidth="1"/>
    <col min="13837" max="13837" width="19.19921875" customWidth="1"/>
    <col min="13838" max="13838" width="7.5" customWidth="1"/>
    <col min="13839" max="13840" width="13" customWidth="1"/>
    <col min="13841" max="13841" width="12.59765625" bestFit="1" customWidth="1"/>
    <col min="13842" max="13842" width="13" customWidth="1"/>
    <col min="13843" max="13843" width="18.69921875" customWidth="1"/>
    <col min="13844" max="13844" width="7.5" customWidth="1"/>
    <col min="13845" max="13848" width="13" customWidth="1"/>
    <col min="13849" max="13849" width="18.8984375" customWidth="1"/>
    <col min="13850" max="13850" width="7.5" customWidth="1"/>
    <col min="13851" max="13854" width="13" customWidth="1"/>
    <col min="13855" max="13855" width="18.3984375" customWidth="1"/>
    <col min="13856" max="13856" width="9.19921875" customWidth="1"/>
    <col min="13857" max="13857" width="10.8984375" customWidth="1"/>
    <col min="13858" max="13858" width="10.3984375" bestFit="1" customWidth="1"/>
    <col min="13859" max="13859" width="12.59765625" bestFit="1" customWidth="1"/>
    <col min="13860" max="13860" width="12.09765625" bestFit="1" customWidth="1"/>
    <col min="13861" max="13861" width="23.5" customWidth="1"/>
    <col min="13862" max="13862" width="8.3984375" customWidth="1"/>
    <col min="13867" max="13867" width="21.59765625" customWidth="1"/>
    <col min="13868" max="13868" width="13.5" customWidth="1"/>
    <col min="13869" max="13869" width="12.69921875" customWidth="1"/>
    <col min="13870" max="13870" width="10.3984375" bestFit="1" customWidth="1"/>
    <col min="13871" max="13871" width="9.8984375" customWidth="1"/>
    <col min="13872" max="13872" width="9.59765625" customWidth="1"/>
    <col min="13873" max="13873" width="33.59765625" bestFit="1" customWidth="1"/>
    <col min="14081" max="14081" width="21.19921875" customWidth="1"/>
    <col min="14082" max="14082" width="7.5" customWidth="1"/>
    <col min="14083" max="14084" width="11.3984375" bestFit="1" customWidth="1"/>
    <col min="14085" max="14085" width="13.3984375" bestFit="1" customWidth="1"/>
    <col min="14086" max="14086" width="12.69921875" bestFit="1" customWidth="1"/>
    <col min="14087" max="14087" width="21.09765625" customWidth="1"/>
    <col min="14088" max="14088" width="7.5" customWidth="1"/>
    <col min="14089" max="14090" width="11.3984375" bestFit="1" customWidth="1"/>
    <col min="14091" max="14091" width="13.3984375" bestFit="1" customWidth="1"/>
    <col min="14092" max="14092" width="13" customWidth="1"/>
    <col min="14093" max="14093" width="19.19921875" customWidth="1"/>
    <col min="14094" max="14094" width="7.5" customWidth="1"/>
    <col min="14095" max="14096" width="13" customWidth="1"/>
    <col min="14097" max="14097" width="12.59765625" bestFit="1" customWidth="1"/>
    <col min="14098" max="14098" width="13" customWidth="1"/>
    <col min="14099" max="14099" width="18.69921875" customWidth="1"/>
    <col min="14100" max="14100" width="7.5" customWidth="1"/>
    <col min="14101" max="14104" width="13" customWidth="1"/>
    <col min="14105" max="14105" width="18.8984375" customWidth="1"/>
    <col min="14106" max="14106" width="7.5" customWidth="1"/>
    <col min="14107" max="14110" width="13" customWidth="1"/>
    <col min="14111" max="14111" width="18.3984375" customWidth="1"/>
    <col min="14112" max="14112" width="9.19921875" customWidth="1"/>
    <col min="14113" max="14113" width="10.8984375" customWidth="1"/>
    <col min="14114" max="14114" width="10.3984375" bestFit="1" customWidth="1"/>
    <col min="14115" max="14115" width="12.59765625" bestFit="1" customWidth="1"/>
    <col min="14116" max="14116" width="12.09765625" bestFit="1" customWidth="1"/>
    <col min="14117" max="14117" width="23.5" customWidth="1"/>
    <col min="14118" max="14118" width="8.3984375" customWidth="1"/>
    <col min="14123" max="14123" width="21.59765625" customWidth="1"/>
    <col min="14124" max="14124" width="13.5" customWidth="1"/>
    <col min="14125" max="14125" width="12.69921875" customWidth="1"/>
    <col min="14126" max="14126" width="10.3984375" bestFit="1" customWidth="1"/>
    <col min="14127" max="14127" width="9.8984375" customWidth="1"/>
    <col min="14128" max="14128" width="9.59765625" customWidth="1"/>
    <col min="14129" max="14129" width="33.59765625" bestFit="1" customWidth="1"/>
    <col min="14337" max="14337" width="21.19921875" customWidth="1"/>
    <col min="14338" max="14338" width="7.5" customWidth="1"/>
    <col min="14339" max="14340" width="11.3984375" bestFit="1" customWidth="1"/>
    <col min="14341" max="14341" width="13.3984375" bestFit="1" customWidth="1"/>
    <col min="14342" max="14342" width="12.69921875" bestFit="1" customWidth="1"/>
    <col min="14343" max="14343" width="21.09765625" customWidth="1"/>
    <col min="14344" max="14344" width="7.5" customWidth="1"/>
    <col min="14345" max="14346" width="11.3984375" bestFit="1" customWidth="1"/>
    <col min="14347" max="14347" width="13.3984375" bestFit="1" customWidth="1"/>
    <col min="14348" max="14348" width="13" customWidth="1"/>
    <col min="14349" max="14349" width="19.19921875" customWidth="1"/>
    <col min="14350" max="14350" width="7.5" customWidth="1"/>
    <col min="14351" max="14352" width="13" customWidth="1"/>
    <col min="14353" max="14353" width="12.59765625" bestFit="1" customWidth="1"/>
    <col min="14354" max="14354" width="13" customWidth="1"/>
    <col min="14355" max="14355" width="18.69921875" customWidth="1"/>
    <col min="14356" max="14356" width="7.5" customWidth="1"/>
    <col min="14357" max="14360" width="13" customWidth="1"/>
    <col min="14361" max="14361" width="18.8984375" customWidth="1"/>
    <col min="14362" max="14362" width="7.5" customWidth="1"/>
    <col min="14363" max="14366" width="13" customWidth="1"/>
    <col min="14367" max="14367" width="18.3984375" customWidth="1"/>
    <col min="14368" max="14368" width="9.19921875" customWidth="1"/>
    <col min="14369" max="14369" width="10.8984375" customWidth="1"/>
    <col min="14370" max="14370" width="10.3984375" bestFit="1" customWidth="1"/>
    <col min="14371" max="14371" width="12.59765625" bestFit="1" customWidth="1"/>
    <col min="14372" max="14372" width="12.09765625" bestFit="1" customWidth="1"/>
    <col min="14373" max="14373" width="23.5" customWidth="1"/>
    <col min="14374" max="14374" width="8.3984375" customWidth="1"/>
    <col min="14379" max="14379" width="21.59765625" customWidth="1"/>
    <col min="14380" max="14380" width="13.5" customWidth="1"/>
    <col min="14381" max="14381" width="12.69921875" customWidth="1"/>
    <col min="14382" max="14382" width="10.3984375" bestFit="1" customWidth="1"/>
    <col min="14383" max="14383" width="9.8984375" customWidth="1"/>
    <col min="14384" max="14384" width="9.59765625" customWidth="1"/>
    <col min="14385" max="14385" width="33.59765625" bestFit="1" customWidth="1"/>
    <col min="14593" max="14593" width="21.19921875" customWidth="1"/>
    <col min="14594" max="14594" width="7.5" customWidth="1"/>
    <col min="14595" max="14596" width="11.3984375" bestFit="1" customWidth="1"/>
    <col min="14597" max="14597" width="13.3984375" bestFit="1" customWidth="1"/>
    <col min="14598" max="14598" width="12.69921875" bestFit="1" customWidth="1"/>
    <col min="14599" max="14599" width="21.09765625" customWidth="1"/>
    <col min="14600" max="14600" width="7.5" customWidth="1"/>
    <col min="14601" max="14602" width="11.3984375" bestFit="1" customWidth="1"/>
    <col min="14603" max="14603" width="13.3984375" bestFit="1" customWidth="1"/>
    <col min="14604" max="14604" width="13" customWidth="1"/>
    <col min="14605" max="14605" width="19.19921875" customWidth="1"/>
    <col min="14606" max="14606" width="7.5" customWidth="1"/>
    <col min="14607" max="14608" width="13" customWidth="1"/>
    <col min="14609" max="14609" width="12.59765625" bestFit="1" customWidth="1"/>
    <col min="14610" max="14610" width="13" customWidth="1"/>
    <col min="14611" max="14611" width="18.69921875" customWidth="1"/>
    <col min="14612" max="14612" width="7.5" customWidth="1"/>
    <col min="14613" max="14616" width="13" customWidth="1"/>
    <col min="14617" max="14617" width="18.8984375" customWidth="1"/>
    <col min="14618" max="14618" width="7.5" customWidth="1"/>
    <col min="14619" max="14622" width="13" customWidth="1"/>
    <col min="14623" max="14623" width="18.3984375" customWidth="1"/>
    <col min="14624" max="14624" width="9.19921875" customWidth="1"/>
    <col min="14625" max="14625" width="10.8984375" customWidth="1"/>
    <col min="14626" max="14626" width="10.3984375" bestFit="1" customWidth="1"/>
    <col min="14627" max="14627" width="12.59765625" bestFit="1" customWidth="1"/>
    <col min="14628" max="14628" width="12.09765625" bestFit="1" customWidth="1"/>
    <col min="14629" max="14629" width="23.5" customWidth="1"/>
    <col min="14630" max="14630" width="8.3984375" customWidth="1"/>
    <col min="14635" max="14635" width="21.59765625" customWidth="1"/>
    <col min="14636" max="14636" width="13.5" customWidth="1"/>
    <col min="14637" max="14637" width="12.69921875" customWidth="1"/>
    <col min="14638" max="14638" width="10.3984375" bestFit="1" customWidth="1"/>
    <col min="14639" max="14639" width="9.8984375" customWidth="1"/>
    <col min="14640" max="14640" width="9.59765625" customWidth="1"/>
    <col min="14641" max="14641" width="33.59765625" bestFit="1" customWidth="1"/>
    <col min="14849" max="14849" width="21.19921875" customWidth="1"/>
    <col min="14850" max="14850" width="7.5" customWidth="1"/>
    <col min="14851" max="14852" width="11.3984375" bestFit="1" customWidth="1"/>
    <col min="14853" max="14853" width="13.3984375" bestFit="1" customWidth="1"/>
    <col min="14854" max="14854" width="12.69921875" bestFit="1" customWidth="1"/>
    <col min="14855" max="14855" width="21.09765625" customWidth="1"/>
    <col min="14856" max="14856" width="7.5" customWidth="1"/>
    <col min="14857" max="14858" width="11.3984375" bestFit="1" customWidth="1"/>
    <col min="14859" max="14859" width="13.3984375" bestFit="1" customWidth="1"/>
    <col min="14860" max="14860" width="13" customWidth="1"/>
    <col min="14861" max="14861" width="19.19921875" customWidth="1"/>
    <col min="14862" max="14862" width="7.5" customWidth="1"/>
    <col min="14863" max="14864" width="13" customWidth="1"/>
    <col min="14865" max="14865" width="12.59765625" bestFit="1" customWidth="1"/>
    <col min="14866" max="14866" width="13" customWidth="1"/>
    <col min="14867" max="14867" width="18.69921875" customWidth="1"/>
    <col min="14868" max="14868" width="7.5" customWidth="1"/>
    <col min="14869" max="14872" width="13" customWidth="1"/>
    <col min="14873" max="14873" width="18.8984375" customWidth="1"/>
    <col min="14874" max="14874" width="7.5" customWidth="1"/>
    <col min="14875" max="14878" width="13" customWidth="1"/>
    <col min="14879" max="14879" width="18.3984375" customWidth="1"/>
    <col min="14880" max="14880" width="9.19921875" customWidth="1"/>
    <col min="14881" max="14881" width="10.8984375" customWidth="1"/>
    <col min="14882" max="14882" width="10.3984375" bestFit="1" customWidth="1"/>
    <col min="14883" max="14883" width="12.59765625" bestFit="1" customWidth="1"/>
    <col min="14884" max="14884" width="12.09765625" bestFit="1" customWidth="1"/>
    <col min="14885" max="14885" width="23.5" customWidth="1"/>
    <col min="14886" max="14886" width="8.3984375" customWidth="1"/>
    <col min="14891" max="14891" width="21.59765625" customWidth="1"/>
    <col min="14892" max="14892" width="13.5" customWidth="1"/>
    <col min="14893" max="14893" width="12.69921875" customWidth="1"/>
    <col min="14894" max="14894" width="10.3984375" bestFit="1" customWidth="1"/>
    <col min="14895" max="14895" width="9.8984375" customWidth="1"/>
    <col min="14896" max="14896" width="9.59765625" customWidth="1"/>
    <col min="14897" max="14897" width="33.59765625" bestFit="1" customWidth="1"/>
    <col min="15105" max="15105" width="21.19921875" customWidth="1"/>
    <col min="15106" max="15106" width="7.5" customWidth="1"/>
    <col min="15107" max="15108" width="11.3984375" bestFit="1" customWidth="1"/>
    <col min="15109" max="15109" width="13.3984375" bestFit="1" customWidth="1"/>
    <col min="15110" max="15110" width="12.69921875" bestFit="1" customWidth="1"/>
    <col min="15111" max="15111" width="21.09765625" customWidth="1"/>
    <col min="15112" max="15112" width="7.5" customWidth="1"/>
    <col min="15113" max="15114" width="11.3984375" bestFit="1" customWidth="1"/>
    <col min="15115" max="15115" width="13.3984375" bestFit="1" customWidth="1"/>
    <col min="15116" max="15116" width="13" customWidth="1"/>
    <col min="15117" max="15117" width="19.19921875" customWidth="1"/>
    <col min="15118" max="15118" width="7.5" customWidth="1"/>
    <col min="15119" max="15120" width="13" customWidth="1"/>
    <col min="15121" max="15121" width="12.59765625" bestFit="1" customWidth="1"/>
    <col min="15122" max="15122" width="13" customWidth="1"/>
    <col min="15123" max="15123" width="18.69921875" customWidth="1"/>
    <col min="15124" max="15124" width="7.5" customWidth="1"/>
    <col min="15125" max="15128" width="13" customWidth="1"/>
    <col min="15129" max="15129" width="18.8984375" customWidth="1"/>
    <col min="15130" max="15130" width="7.5" customWidth="1"/>
    <col min="15131" max="15134" width="13" customWidth="1"/>
    <col min="15135" max="15135" width="18.3984375" customWidth="1"/>
    <col min="15136" max="15136" width="9.19921875" customWidth="1"/>
    <col min="15137" max="15137" width="10.8984375" customWidth="1"/>
    <col min="15138" max="15138" width="10.3984375" bestFit="1" customWidth="1"/>
    <col min="15139" max="15139" width="12.59765625" bestFit="1" customWidth="1"/>
    <col min="15140" max="15140" width="12.09765625" bestFit="1" customWidth="1"/>
    <col min="15141" max="15141" width="23.5" customWidth="1"/>
    <col min="15142" max="15142" width="8.3984375" customWidth="1"/>
    <col min="15147" max="15147" width="21.59765625" customWidth="1"/>
    <col min="15148" max="15148" width="13.5" customWidth="1"/>
    <col min="15149" max="15149" width="12.69921875" customWidth="1"/>
    <col min="15150" max="15150" width="10.3984375" bestFit="1" customWidth="1"/>
    <col min="15151" max="15151" width="9.8984375" customWidth="1"/>
    <col min="15152" max="15152" width="9.59765625" customWidth="1"/>
    <col min="15153" max="15153" width="33.59765625" bestFit="1" customWidth="1"/>
    <col min="15361" max="15361" width="21.19921875" customWidth="1"/>
    <col min="15362" max="15362" width="7.5" customWidth="1"/>
    <col min="15363" max="15364" width="11.3984375" bestFit="1" customWidth="1"/>
    <col min="15365" max="15365" width="13.3984375" bestFit="1" customWidth="1"/>
    <col min="15366" max="15366" width="12.69921875" bestFit="1" customWidth="1"/>
    <col min="15367" max="15367" width="21.09765625" customWidth="1"/>
    <col min="15368" max="15368" width="7.5" customWidth="1"/>
    <col min="15369" max="15370" width="11.3984375" bestFit="1" customWidth="1"/>
    <col min="15371" max="15371" width="13.3984375" bestFit="1" customWidth="1"/>
    <col min="15372" max="15372" width="13" customWidth="1"/>
    <col min="15373" max="15373" width="19.19921875" customWidth="1"/>
    <col min="15374" max="15374" width="7.5" customWidth="1"/>
    <col min="15375" max="15376" width="13" customWidth="1"/>
    <col min="15377" max="15377" width="12.59765625" bestFit="1" customWidth="1"/>
    <col min="15378" max="15378" width="13" customWidth="1"/>
    <col min="15379" max="15379" width="18.69921875" customWidth="1"/>
    <col min="15380" max="15380" width="7.5" customWidth="1"/>
    <col min="15381" max="15384" width="13" customWidth="1"/>
    <col min="15385" max="15385" width="18.8984375" customWidth="1"/>
    <col min="15386" max="15386" width="7.5" customWidth="1"/>
    <col min="15387" max="15390" width="13" customWidth="1"/>
    <col min="15391" max="15391" width="18.3984375" customWidth="1"/>
    <col min="15392" max="15392" width="9.19921875" customWidth="1"/>
    <col min="15393" max="15393" width="10.8984375" customWidth="1"/>
    <col min="15394" max="15394" width="10.3984375" bestFit="1" customWidth="1"/>
    <col min="15395" max="15395" width="12.59765625" bestFit="1" customWidth="1"/>
    <col min="15396" max="15396" width="12.09765625" bestFit="1" customWidth="1"/>
    <col min="15397" max="15397" width="23.5" customWidth="1"/>
    <col min="15398" max="15398" width="8.3984375" customWidth="1"/>
    <col min="15403" max="15403" width="21.59765625" customWidth="1"/>
    <col min="15404" max="15404" width="13.5" customWidth="1"/>
    <col min="15405" max="15405" width="12.69921875" customWidth="1"/>
    <col min="15406" max="15406" width="10.3984375" bestFit="1" customWidth="1"/>
    <col min="15407" max="15407" width="9.8984375" customWidth="1"/>
    <col min="15408" max="15408" width="9.59765625" customWidth="1"/>
    <col min="15409" max="15409" width="33.59765625" bestFit="1" customWidth="1"/>
    <col min="15617" max="15617" width="21.19921875" customWidth="1"/>
    <col min="15618" max="15618" width="7.5" customWidth="1"/>
    <col min="15619" max="15620" width="11.3984375" bestFit="1" customWidth="1"/>
    <col min="15621" max="15621" width="13.3984375" bestFit="1" customWidth="1"/>
    <col min="15622" max="15622" width="12.69921875" bestFit="1" customWidth="1"/>
    <col min="15623" max="15623" width="21.09765625" customWidth="1"/>
    <col min="15624" max="15624" width="7.5" customWidth="1"/>
    <col min="15625" max="15626" width="11.3984375" bestFit="1" customWidth="1"/>
    <col min="15627" max="15627" width="13.3984375" bestFit="1" customWidth="1"/>
    <col min="15628" max="15628" width="13" customWidth="1"/>
    <col min="15629" max="15629" width="19.19921875" customWidth="1"/>
    <col min="15630" max="15630" width="7.5" customWidth="1"/>
    <col min="15631" max="15632" width="13" customWidth="1"/>
    <col min="15633" max="15633" width="12.59765625" bestFit="1" customWidth="1"/>
    <col min="15634" max="15634" width="13" customWidth="1"/>
    <col min="15635" max="15635" width="18.69921875" customWidth="1"/>
    <col min="15636" max="15636" width="7.5" customWidth="1"/>
    <col min="15637" max="15640" width="13" customWidth="1"/>
    <col min="15641" max="15641" width="18.8984375" customWidth="1"/>
    <col min="15642" max="15642" width="7.5" customWidth="1"/>
    <col min="15643" max="15646" width="13" customWidth="1"/>
    <col min="15647" max="15647" width="18.3984375" customWidth="1"/>
    <col min="15648" max="15648" width="9.19921875" customWidth="1"/>
    <col min="15649" max="15649" width="10.8984375" customWidth="1"/>
    <col min="15650" max="15650" width="10.3984375" bestFit="1" customWidth="1"/>
    <col min="15651" max="15651" width="12.59765625" bestFit="1" customWidth="1"/>
    <col min="15652" max="15652" width="12.09765625" bestFit="1" customWidth="1"/>
    <col min="15653" max="15653" width="23.5" customWidth="1"/>
    <col min="15654" max="15654" width="8.3984375" customWidth="1"/>
    <col min="15659" max="15659" width="21.59765625" customWidth="1"/>
    <col min="15660" max="15660" width="13.5" customWidth="1"/>
    <col min="15661" max="15661" width="12.69921875" customWidth="1"/>
    <col min="15662" max="15662" width="10.3984375" bestFit="1" customWidth="1"/>
    <col min="15663" max="15663" width="9.8984375" customWidth="1"/>
    <col min="15664" max="15664" width="9.59765625" customWidth="1"/>
    <col min="15665" max="15665" width="33.59765625" bestFit="1" customWidth="1"/>
    <col min="15873" max="15873" width="21.19921875" customWidth="1"/>
    <col min="15874" max="15874" width="7.5" customWidth="1"/>
    <col min="15875" max="15876" width="11.3984375" bestFit="1" customWidth="1"/>
    <col min="15877" max="15877" width="13.3984375" bestFit="1" customWidth="1"/>
    <col min="15878" max="15878" width="12.69921875" bestFit="1" customWidth="1"/>
    <col min="15879" max="15879" width="21.09765625" customWidth="1"/>
    <col min="15880" max="15880" width="7.5" customWidth="1"/>
    <col min="15881" max="15882" width="11.3984375" bestFit="1" customWidth="1"/>
    <col min="15883" max="15883" width="13.3984375" bestFit="1" customWidth="1"/>
    <col min="15884" max="15884" width="13" customWidth="1"/>
    <col min="15885" max="15885" width="19.19921875" customWidth="1"/>
    <col min="15886" max="15886" width="7.5" customWidth="1"/>
    <col min="15887" max="15888" width="13" customWidth="1"/>
    <col min="15889" max="15889" width="12.59765625" bestFit="1" customWidth="1"/>
    <col min="15890" max="15890" width="13" customWidth="1"/>
    <col min="15891" max="15891" width="18.69921875" customWidth="1"/>
    <col min="15892" max="15892" width="7.5" customWidth="1"/>
    <col min="15893" max="15896" width="13" customWidth="1"/>
    <col min="15897" max="15897" width="18.8984375" customWidth="1"/>
    <col min="15898" max="15898" width="7.5" customWidth="1"/>
    <col min="15899" max="15902" width="13" customWidth="1"/>
    <col min="15903" max="15903" width="18.3984375" customWidth="1"/>
    <col min="15904" max="15904" width="9.19921875" customWidth="1"/>
    <col min="15905" max="15905" width="10.8984375" customWidth="1"/>
    <col min="15906" max="15906" width="10.3984375" bestFit="1" customWidth="1"/>
    <col min="15907" max="15907" width="12.59765625" bestFit="1" customWidth="1"/>
    <col min="15908" max="15908" width="12.09765625" bestFit="1" customWidth="1"/>
    <col min="15909" max="15909" width="23.5" customWidth="1"/>
    <col min="15910" max="15910" width="8.3984375" customWidth="1"/>
    <col min="15915" max="15915" width="21.59765625" customWidth="1"/>
    <col min="15916" max="15916" width="13.5" customWidth="1"/>
    <col min="15917" max="15917" width="12.69921875" customWidth="1"/>
    <col min="15918" max="15918" width="10.3984375" bestFit="1" customWidth="1"/>
    <col min="15919" max="15919" width="9.8984375" customWidth="1"/>
    <col min="15920" max="15920" width="9.59765625" customWidth="1"/>
    <col min="15921" max="15921" width="33.59765625" bestFit="1" customWidth="1"/>
    <col min="16129" max="16129" width="21.19921875" customWidth="1"/>
    <col min="16130" max="16130" width="7.5" customWidth="1"/>
    <col min="16131" max="16132" width="11.3984375" bestFit="1" customWidth="1"/>
    <col min="16133" max="16133" width="13.3984375" bestFit="1" customWidth="1"/>
    <col min="16134" max="16134" width="12.69921875" bestFit="1" customWidth="1"/>
    <col min="16135" max="16135" width="21.09765625" customWidth="1"/>
    <col min="16136" max="16136" width="7.5" customWidth="1"/>
    <col min="16137" max="16138" width="11.3984375" bestFit="1" customWidth="1"/>
    <col min="16139" max="16139" width="13.3984375" bestFit="1" customWidth="1"/>
    <col min="16140" max="16140" width="13" customWidth="1"/>
    <col min="16141" max="16141" width="19.19921875" customWidth="1"/>
    <col min="16142" max="16142" width="7.5" customWidth="1"/>
    <col min="16143" max="16144" width="13" customWidth="1"/>
    <col min="16145" max="16145" width="12.59765625" bestFit="1" customWidth="1"/>
    <col min="16146" max="16146" width="13" customWidth="1"/>
    <col min="16147" max="16147" width="18.69921875" customWidth="1"/>
    <col min="16148" max="16148" width="7.5" customWidth="1"/>
    <col min="16149" max="16152" width="13" customWidth="1"/>
    <col min="16153" max="16153" width="18.8984375" customWidth="1"/>
    <col min="16154" max="16154" width="7.5" customWidth="1"/>
    <col min="16155" max="16158" width="13" customWidth="1"/>
    <col min="16159" max="16159" width="18.3984375" customWidth="1"/>
    <col min="16160" max="16160" width="9.19921875" customWidth="1"/>
    <col min="16161" max="16161" width="10.8984375" customWidth="1"/>
    <col min="16162" max="16162" width="10.3984375" bestFit="1" customWidth="1"/>
    <col min="16163" max="16163" width="12.59765625" bestFit="1" customWidth="1"/>
    <col min="16164" max="16164" width="12.09765625" bestFit="1" customWidth="1"/>
    <col min="16165" max="16165" width="23.5" customWidth="1"/>
    <col min="16166" max="16166" width="8.3984375" customWidth="1"/>
    <col min="16171" max="16171" width="21.59765625" customWidth="1"/>
    <col min="16172" max="16172" width="13.5" customWidth="1"/>
    <col min="16173" max="16173" width="12.69921875" customWidth="1"/>
    <col min="16174" max="16174" width="10.3984375" bestFit="1" customWidth="1"/>
    <col min="16175" max="16175" width="9.8984375" customWidth="1"/>
    <col min="16176" max="16176" width="9.59765625" customWidth="1"/>
    <col min="16177" max="16177" width="33.59765625" bestFit="1" customWidth="1"/>
  </cols>
  <sheetData>
    <row r="1" spans="1:42" ht="15.75" hidden="1" customHeight="1" thickBot="1" x14ac:dyDescent="0.3"/>
    <row r="2" spans="1:42" ht="80.25" customHeight="1" thickBot="1" x14ac:dyDescent="0.35">
      <c r="A2" s="138" t="s">
        <v>118</v>
      </c>
      <c r="B2" s="126"/>
      <c r="C2" s="126"/>
      <c r="D2" s="126"/>
      <c r="E2" s="126"/>
      <c r="F2" s="127"/>
      <c r="G2" s="138" t="s">
        <v>118</v>
      </c>
      <c r="H2" s="126"/>
      <c r="I2" s="126"/>
      <c r="J2" s="126"/>
      <c r="K2" s="126"/>
      <c r="L2" s="127"/>
      <c r="M2" s="138" t="s">
        <v>118</v>
      </c>
      <c r="N2" s="126"/>
      <c r="O2" s="126"/>
      <c r="P2" s="126"/>
      <c r="Q2" s="126"/>
      <c r="R2" s="127"/>
      <c r="S2" s="138" t="s">
        <v>118</v>
      </c>
      <c r="T2" s="126"/>
      <c r="U2" s="126"/>
      <c r="V2" s="126"/>
      <c r="W2" s="126"/>
      <c r="X2" s="127"/>
      <c r="Y2" s="138" t="s">
        <v>118</v>
      </c>
      <c r="Z2" s="126"/>
      <c r="AA2" s="126"/>
      <c r="AB2" s="126"/>
      <c r="AC2" s="126"/>
      <c r="AD2" s="127"/>
      <c r="AE2" s="139" t="s">
        <v>118</v>
      </c>
      <c r="AF2" s="128"/>
      <c r="AG2" s="128"/>
      <c r="AH2" s="128"/>
      <c r="AI2" s="128"/>
      <c r="AJ2" s="129"/>
      <c r="AK2" s="139" t="s">
        <v>118</v>
      </c>
      <c r="AL2" s="128"/>
      <c r="AM2" s="128"/>
      <c r="AN2" s="128"/>
      <c r="AO2" s="128"/>
      <c r="AP2" s="129"/>
    </row>
    <row r="3" spans="1:42" ht="25.5" customHeight="1" thickBot="1" x14ac:dyDescent="0.35">
      <c r="A3" s="14" t="s">
        <v>6</v>
      </c>
      <c r="B3" s="126" t="str">
        <f>Titel!$D$20</f>
        <v>&lt; bitte eintragen &gt;</v>
      </c>
      <c r="C3" s="126"/>
      <c r="D3" s="126"/>
      <c r="E3" s="126"/>
      <c r="F3" s="127"/>
      <c r="G3" s="14" t="s">
        <v>6</v>
      </c>
      <c r="H3" s="126" t="str">
        <f>Titel!$D$20</f>
        <v>&lt; bitte eintragen &gt;</v>
      </c>
      <c r="I3" s="126"/>
      <c r="J3" s="126"/>
      <c r="K3" s="126"/>
      <c r="L3" s="127"/>
      <c r="M3" s="14" t="s">
        <v>6</v>
      </c>
      <c r="N3" s="126" t="str">
        <f>Titel!$D$20</f>
        <v>&lt; bitte eintragen &gt;</v>
      </c>
      <c r="O3" s="126"/>
      <c r="P3" s="126"/>
      <c r="Q3" s="126"/>
      <c r="R3" s="127"/>
      <c r="S3" s="14" t="s">
        <v>6</v>
      </c>
      <c r="T3" s="126" t="str">
        <f>Titel!$D$20</f>
        <v>&lt; bitte eintragen &gt;</v>
      </c>
      <c r="U3" s="126"/>
      <c r="V3" s="126"/>
      <c r="W3" s="126"/>
      <c r="X3" s="127"/>
      <c r="Y3" s="14" t="s">
        <v>6</v>
      </c>
      <c r="Z3" s="126" t="str">
        <f>Titel!$D$20</f>
        <v>&lt; bitte eintragen &gt;</v>
      </c>
      <c r="AA3" s="126"/>
      <c r="AB3" s="126"/>
      <c r="AC3" s="126"/>
      <c r="AD3" s="127"/>
      <c r="AE3" s="15" t="s">
        <v>6</v>
      </c>
      <c r="AF3" s="128" t="str">
        <f>Titel!$D$20</f>
        <v>&lt; bitte eintragen &gt;</v>
      </c>
      <c r="AG3" s="128"/>
      <c r="AH3" s="128"/>
      <c r="AI3" s="128"/>
      <c r="AJ3" s="129"/>
      <c r="AK3" s="15" t="s">
        <v>6</v>
      </c>
      <c r="AL3" s="128" t="str">
        <f>Titel!$D$20</f>
        <v>&lt; bitte eintragen &gt;</v>
      </c>
      <c r="AM3" s="128"/>
      <c r="AN3" s="128"/>
      <c r="AO3" s="128"/>
      <c r="AP3" s="129"/>
    </row>
    <row r="4" spans="1:42" ht="25.5" customHeight="1" thickBot="1" x14ac:dyDescent="0.35">
      <c r="A4" s="14" t="s">
        <v>7</v>
      </c>
      <c r="B4" s="126" t="str">
        <f>Titel!$D$18</f>
        <v>&lt; bitte eintragen &gt;</v>
      </c>
      <c r="C4" s="126"/>
      <c r="D4" s="126"/>
      <c r="E4" s="126"/>
      <c r="F4" s="127"/>
      <c r="G4" s="14" t="s">
        <v>7</v>
      </c>
      <c r="H4" s="126" t="str">
        <f>Titel!$D$18</f>
        <v>&lt; bitte eintragen &gt;</v>
      </c>
      <c r="I4" s="126"/>
      <c r="J4" s="126"/>
      <c r="K4" s="126"/>
      <c r="L4" s="127"/>
      <c r="M4" s="14" t="s">
        <v>7</v>
      </c>
      <c r="N4" s="126" t="str">
        <f>Titel!$D$18</f>
        <v>&lt; bitte eintragen &gt;</v>
      </c>
      <c r="O4" s="126"/>
      <c r="P4" s="126"/>
      <c r="Q4" s="126"/>
      <c r="R4" s="127"/>
      <c r="S4" s="14" t="s">
        <v>7</v>
      </c>
      <c r="T4" s="126" t="str">
        <f>Titel!$D$18</f>
        <v>&lt; bitte eintragen &gt;</v>
      </c>
      <c r="U4" s="126"/>
      <c r="V4" s="126"/>
      <c r="W4" s="126"/>
      <c r="X4" s="127"/>
      <c r="Y4" s="14" t="s">
        <v>7</v>
      </c>
      <c r="Z4" s="126" t="str">
        <f>Titel!$D$18</f>
        <v>&lt; bitte eintragen &gt;</v>
      </c>
      <c r="AA4" s="126"/>
      <c r="AB4" s="126"/>
      <c r="AC4" s="126"/>
      <c r="AD4" s="127"/>
      <c r="AE4" s="15" t="s">
        <v>7</v>
      </c>
      <c r="AF4" s="128" t="str">
        <f>Titel!$D$18</f>
        <v>&lt; bitte eintragen &gt;</v>
      </c>
      <c r="AG4" s="128"/>
      <c r="AH4" s="128"/>
      <c r="AI4" s="128"/>
      <c r="AJ4" s="129"/>
      <c r="AK4" s="15" t="s">
        <v>7</v>
      </c>
      <c r="AL4" s="128" t="str">
        <f>Titel!$D$18</f>
        <v>&lt; bitte eintragen &gt;</v>
      </c>
      <c r="AM4" s="128"/>
      <c r="AN4" s="128"/>
      <c r="AO4" s="128"/>
      <c r="AP4" s="129"/>
    </row>
    <row r="5" spans="1:42" ht="21.75" customHeight="1" thickBot="1" x14ac:dyDescent="0.35">
      <c r="A5" s="16">
        <f>Titel!$D$22</f>
        <v>2018</v>
      </c>
      <c r="B5" s="123" t="s">
        <v>55</v>
      </c>
      <c r="C5" s="124"/>
      <c r="D5" s="124"/>
      <c r="E5" s="124"/>
      <c r="F5" s="125"/>
      <c r="G5" s="16">
        <f>Titel!$D$22</f>
        <v>2018</v>
      </c>
      <c r="H5" s="123" t="s">
        <v>55</v>
      </c>
      <c r="I5" s="124"/>
      <c r="J5" s="124"/>
      <c r="K5" s="124"/>
      <c r="L5" s="125"/>
      <c r="M5" s="16">
        <f>Titel!$D$22</f>
        <v>2018</v>
      </c>
      <c r="N5" s="123" t="s">
        <v>55</v>
      </c>
      <c r="O5" s="124"/>
      <c r="P5" s="124"/>
      <c r="Q5" s="124"/>
      <c r="R5" s="125"/>
      <c r="S5" s="16">
        <f>Titel!$D$22</f>
        <v>2018</v>
      </c>
      <c r="T5" s="123" t="s">
        <v>55</v>
      </c>
      <c r="U5" s="124"/>
      <c r="V5" s="124"/>
      <c r="W5" s="124"/>
      <c r="X5" s="125"/>
      <c r="Y5" s="16">
        <f>Titel!$D$22</f>
        <v>2018</v>
      </c>
      <c r="Z5" s="123" t="s">
        <v>55</v>
      </c>
      <c r="AA5" s="124"/>
      <c r="AB5" s="124"/>
      <c r="AC5" s="124"/>
      <c r="AD5" s="125"/>
      <c r="AE5" s="16">
        <f>Titel!$D$22</f>
        <v>2018</v>
      </c>
      <c r="AF5" s="123" t="s">
        <v>55</v>
      </c>
      <c r="AG5" s="124"/>
      <c r="AH5" s="124"/>
      <c r="AI5" s="124"/>
      <c r="AJ5" s="125"/>
      <c r="AK5" s="16">
        <f>Titel!$D$22</f>
        <v>2018</v>
      </c>
      <c r="AL5" s="123" t="s">
        <v>55</v>
      </c>
      <c r="AM5" s="124"/>
      <c r="AN5" s="124"/>
      <c r="AO5" s="124"/>
      <c r="AP5" s="125"/>
    </row>
    <row r="6" spans="1:42" ht="17.25" customHeight="1" x14ac:dyDescent="0.25">
      <c r="A6" s="17" t="s">
        <v>8</v>
      </c>
      <c r="B6" s="18"/>
      <c r="C6" s="19" t="s">
        <v>9</v>
      </c>
      <c r="D6" s="20" t="s">
        <v>9</v>
      </c>
      <c r="E6" s="21"/>
      <c r="F6" s="20"/>
      <c r="G6" s="17" t="s">
        <v>8</v>
      </c>
      <c r="H6" s="18"/>
      <c r="I6" s="19" t="s">
        <v>9</v>
      </c>
      <c r="J6" s="20" t="s">
        <v>9</v>
      </c>
      <c r="K6" s="21"/>
      <c r="L6" s="20"/>
      <c r="M6" s="17" t="s">
        <v>8</v>
      </c>
      <c r="N6" s="18"/>
      <c r="O6" s="19" t="s">
        <v>9</v>
      </c>
      <c r="P6" s="20" t="s">
        <v>9</v>
      </c>
      <c r="Q6" s="21"/>
      <c r="R6" s="20"/>
      <c r="S6" s="17" t="s">
        <v>8</v>
      </c>
      <c r="T6" s="18"/>
      <c r="U6" s="19" t="s">
        <v>9</v>
      </c>
      <c r="V6" s="20" t="s">
        <v>9</v>
      </c>
      <c r="W6" s="21"/>
      <c r="X6" s="20"/>
      <c r="Y6" s="17" t="s">
        <v>8</v>
      </c>
      <c r="Z6" s="18"/>
      <c r="AA6" s="19" t="s">
        <v>9</v>
      </c>
      <c r="AB6" s="20" t="s">
        <v>9</v>
      </c>
      <c r="AC6" s="21"/>
      <c r="AD6" s="20"/>
      <c r="AE6" s="17" t="s">
        <v>8</v>
      </c>
      <c r="AF6" s="18"/>
      <c r="AG6" s="19" t="s">
        <v>9</v>
      </c>
      <c r="AH6" s="20" t="s">
        <v>9</v>
      </c>
      <c r="AI6" s="21"/>
      <c r="AJ6" s="20"/>
      <c r="AK6" s="17" t="s">
        <v>8</v>
      </c>
      <c r="AL6" s="18"/>
      <c r="AM6" s="19" t="s">
        <v>9</v>
      </c>
      <c r="AN6" s="20" t="s">
        <v>9</v>
      </c>
      <c r="AO6" s="21"/>
      <c r="AP6" s="20"/>
    </row>
    <row r="7" spans="1:42" x14ac:dyDescent="0.25">
      <c r="A7" s="22" t="s">
        <v>11</v>
      </c>
      <c r="B7" s="23" t="s">
        <v>12</v>
      </c>
      <c r="C7" s="24" t="s">
        <v>13</v>
      </c>
      <c r="D7" s="25" t="s">
        <v>14</v>
      </c>
      <c r="E7" s="26"/>
      <c r="F7" s="25"/>
      <c r="G7" s="22" t="s">
        <v>11</v>
      </c>
      <c r="H7" s="23" t="s">
        <v>12</v>
      </c>
      <c r="I7" s="24" t="s">
        <v>13</v>
      </c>
      <c r="J7" s="25" t="s">
        <v>14</v>
      </c>
      <c r="K7" s="26"/>
      <c r="L7" s="25"/>
      <c r="M7" s="22" t="s">
        <v>11</v>
      </c>
      <c r="N7" s="23" t="s">
        <v>12</v>
      </c>
      <c r="O7" s="24" t="s">
        <v>13</v>
      </c>
      <c r="P7" s="25" t="s">
        <v>14</v>
      </c>
      <c r="Q7" s="26"/>
      <c r="R7" s="25"/>
      <c r="S7" s="22" t="s">
        <v>11</v>
      </c>
      <c r="T7" s="23" t="s">
        <v>12</v>
      </c>
      <c r="U7" s="24" t="s">
        <v>13</v>
      </c>
      <c r="V7" s="25" t="s">
        <v>14</v>
      </c>
      <c r="W7" s="26"/>
      <c r="X7" s="25"/>
      <c r="Y7" s="22" t="s">
        <v>11</v>
      </c>
      <c r="Z7" s="23" t="s">
        <v>12</v>
      </c>
      <c r="AA7" s="24" t="s">
        <v>13</v>
      </c>
      <c r="AB7" s="25" t="s">
        <v>14</v>
      </c>
      <c r="AC7" s="26"/>
      <c r="AD7" s="25"/>
      <c r="AE7" s="22" t="s">
        <v>11</v>
      </c>
      <c r="AF7" s="23" t="s">
        <v>12</v>
      </c>
      <c r="AG7" s="24" t="s">
        <v>13</v>
      </c>
      <c r="AH7" s="25" t="s">
        <v>14</v>
      </c>
      <c r="AI7" s="26"/>
      <c r="AJ7" s="25"/>
      <c r="AK7" s="22" t="s">
        <v>11</v>
      </c>
      <c r="AL7" s="23" t="s">
        <v>12</v>
      </c>
      <c r="AM7" s="24" t="s">
        <v>13</v>
      </c>
      <c r="AN7" s="25" t="s">
        <v>14</v>
      </c>
      <c r="AO7" s="26"/>
      <c r="AP7" s="25"/>
    </row>
    <row r="8" spans="1:42" x14ac:dyDescent="0.25">
      <c r="A8" s="27"/>
      <c r="B8" s="28"/>
      <c r="C8" s="29"/>
      <c r="D8" s="30"/>
      <c r="E8" s="31"/>
      <c r="F8" s="30"/>
      <c r="G8" s="27"/>
      <c r="H8" s="32"/>
      <c r="I8" s="29"/>
      <c r="J8" s="30"/>
      <c r="K8" s="31"/>
      <c r="L8" s="30"/>
      <c r="M8" s="27"/>
      <c r="N8" s="32"/>
      <c r="O8" s="33"/>
      <c r="P8" s="34"/>
      <c r="Q8" s="35"/>
      <c r="R8" s="34"/>
      <c r="S8" s="27"/>
      <c r="T8" s="28"/>
      <c r="U8" s="29"/>
      <c r="V8" s="30"/>
      <c r="W8" s="31"/>
      <c r="X8" s="30"/>
      <c r="Y8" s="27"/>
      <c r="Z8" s="32"/>
      <c r="AA8" s="29"/>
      <c r="AB8" s="30"/>
      <c r="AC8" s="31"/>
      <c r="AD8" s="30"/>
      <c r="AE8" s="27"/>
      <c r="AF8" s="36"/>
      <c r="AG8" s="37"/>
      <c r="AH8" s="38"/>
      <c r="AI8" s="39"/>
      <c r="AJ8" s="38"/>
      <c r="AK8" s="27"/>
      <c r="AL8" s="36"/>
      <c r="AM8" s="37"/>
      <c r="AN8" s="38"/>
      <c r="AO8" s="39"/>
      <c r="AP8" s="38"/>
    </row>
    <row r="9" spans="1:42" x14ac:dyDescent="0.25">
      <c r="A9" s="40" t="s">
        <v>15</v>
      </c>
      <c r="B9" s="28"/>
      <c r="C9" s="29"/>
      <c r="D9" s="30"/>
      <c r="E9" s="31"/>
      <c r="F9" s="30"/>
      <c r="G9" s="40" t="s">
        <v>16</v>
      </c>
      <c r="H9" s="32"/>
      <c r="I9" s="29"/>
      <c r="J9" s="30"/>
      <c r="K9" s="31"/>
      <c r="L9" s="30"/>
      <c r="M9" s="40" t="s">
        <v>17</v>
      </c>
      <c r="N9" s="32"/>
      <c r="O9" s="33"/>
      <c r="P9" s="34"/>
      <c r="Q9" s="35"/>
      <c r="R9" s="34"/>
      <c r="S9" s="40" t="s">
        <v>18</v>
      </c>
      <c r="T9" s="28"/>
      <c r="U9" s="29"/>
      <c r="V9" s="30"/>
      <c r="W9" s="31"/>
      <c r="X9" s="30"/>
      <c r="Y9" s="40" t="s">
        <v>19</v>
      </c>
      <c r="Z9" s="32"/>
      <c r="AA9" s="29"/>
      <c r="AB9" s="30"/>
      <c r="AC9" s="31"/>
      <c r="AD9" s="30"/>
      <c r="AE9" s="40" t="s">
        <v>20</v>
      </c>
      <c r="AF9" s="36"/>
      <c r="AG9" s="37"/>
      <c r="AH9" s="38"/>
      <c r="AI9" s="39"/>
      <c r="AJ9" s="38"/>
      <c r="AK9" s="40" t="s">
        <v>20</v>
      </c>
      <c r="AL9" s="36"/>
      <c r="AM9" s="37"/>
      <c r="AN9" s="38"/>
      <c r="AO9" s="39"/>
      <c r="AP9" s="38"/>
    </row>
    <row r="10" spans="1:42" x14ac:dyDescent="0.25">
      <c r="A10" s="27"/>
      <c r="B10" s="28"/>
      <c r="C10" s="29"/>
      <c r="D10" s="30"/>
      <c r="E10" s="31"/>
      <c r="F10" s="30"/>
      <c r="G10" s="27"/>
      <c r="H10" s="32"/>
      <c r="I10" s="29"/>
      <c r="J10" s="30"/>
      <c r="K10" s="31"/>
      <c r="L10" s="30"/>
      <c r="M10" s="40" t="s">
        <v>21</v>
      </c>
      <c r="N10" s="32"/>
      <c r="O10" s="33"/>
      <c r="P10" s="34"/>
      <c r="Q10" s="35"/>
      <c r="R10" s="34"/>
      <c r="S10" s="40" t="s">
        <v>21</v>
      </c>
      <c r="T10" s="28"/>
      <c r="U10" s="29"/>
      <c r="V10" s="30"/>
      <c r="W10" s="31"/>
      <c r="X10" s="30"/>
      <c r="Y10" s="27"/>
      <c r="Z10" s="32"/>
      <c r="AA10" s="29"/>
      <c r="AB10" s="30"/>
      <c r="AC10" s="31"/>
      <c r="AD10" s="30"/>
      <c r="AE10" s="40" t="s">
        <v>22</v>
      </c>
      <c r="AF10" s="36"/>
      <c r="AG10" s="37"/>
      <c r="AH10" s="38"/>
      <c r="AI10" s="39"/>
      <c r="AJ10" s="38"/>
      <c r="AK10" s="40" t="s">
        <v>23</v>
      </c>
      <c r="AL10" s="36"/>
      <c r="AM10" s="37"/>
      <c r="AN10" s="38"/>
      <c r="AO10" s="39"/>
      <c r="AP10" s="38"/>
    </row>
    <row r="11" spans="1:42" x14ac:dyDescent="0.25">
      <c r="A11" s="27" t="s">
        <v>24</v>
      </c>
      <c r="B11" s="105">
        <v>0</v>
      </c>
      <c r="C11" s="109"/>
      <c r="D11" s="104"/>
      <c r="E11" s="31"/>
      <c r="F11" s="30"/>
      <c r="G11" s="27" t="s">
        <v>24</v>
      </c>
      <c r="H11" s="105">
        <v>0</v>
      </c>
      <c r="I11" s="109"/>
      <c r="J11" s="104"/>
      <c r="K11" s="31"/>
      <c r="L11" s="30"/>
      <c r="M11" s="27" t="s">
        <v>24</v>
      </c>
      <c r="N11" s="105">
        <v>0</v>
      </c>
      <c r="O11" s="109"/>
      <c r="P11" s="104"/>
      <c r="Q11" s="31"/>
      <c r="R11" s="30"/>
      <c r="S11" s="27" t="s">
        <v>24</v>
      </c>
      <c r="T11" s="105">
        <v>0</v>
      </c>
      <c r="U11" s="109"/>
      <c r="V11" s="104"/>
      <c r="W11" s="31"/>
      <c r="X11" s="30"/>
      <c r="Y11" s="27" t="s">
        <v>24</v>
      </c>
      <c r="Z11" s="105">
        <v>0</v>
      </c>
      <c r="AA11" s="109"/>
      <c r="AB11" s="104"/>
      <c r="AC11" s="31"/>
      <c r="AD11" s="30"/>
      <c r="AE11" s="27" t="s">
        <v>24</v>
      </c>
      <c r="AF11" s="106">
        <v>0</v>
      </c>
      <c r="AG11" s="109"/>
      <c r="AH11" s="104"/>
      <c r="AI11" s="39"/>
      <c r="AJ11" s="38"/>
      <c r="AK11" s="27" t="s">
        <v>24</v>
      </c>
      <c r="AL11" s="106">
        <v>0</v>
      </c>
      <c r="AM11" s="109"/>
      <c r="AN11" s="104"/>
      <c r="AO11" s="39"/>
      <c r="AP11" s="38"/>
    </row>
    <row r="12" spans="1:42" x14ac:dyDescent="0.25">
      <c r="A12" s="27" t="s">
        <v>25</v>
      </c>
      <c r="B12" s="105">
        <v>0</v>
      </c>
      <c r="C12" s="109"/>
      <c r="D12" s="104"/>
      <c r="E12" s="31"/>
      <c r="F12" s="30"/>
      <c r="G12" s="27" t="s">
        <v>25</v>
      </c>
      <c r="H12" s="105">
        <v>0</v>
      </c>
      <c r="I12" s="109"/>
      <c r="J12" s="104"/>
      <c r="K12" s="31"/>
      <c r="L12" s="30"/>
      <c r="M12" s="27" t="s">
        <v>25</v>
      </c>
      <c r="N12" s="105">
        <v>0</v>
      </c>
      <c r="O12" s="109"/>
      <c r="P12" s="104"/>
      <c r="Q12" s="31"/>
      <c r="R12" s="30"/>
      <c r="S12" s="27" t="s">
        <v>25</v>
      </c>
      <c r="T12" s="105">
        <v>0</v>
      </c>
      <c r="U12" s="109"/>
      <c r="V12" s="104"/>
      <c r="W12" s="31"/>
      <c r="X12" s="30"/>
      <c r="Y12" s="27" t="s">
        <v>25</v>
      </c>
      <c r="Z12" s="105">
        <v>0</v>
      </c>
      <c r="AA12" s="109"/>
      <c r="AB12" s="104"/>
      <c r="AC12" s="31"/>
      <c r="AD12" s="30"/>
      <c r="AE12" s="27" t="s">
        <v>25</v>
      </c>
      <c r="AF12" s="106">
        <v>0</v>
      </c>
      <c r="AG12" s="109"/>
      <c r="AH12" s="104"/>
      <c r="AI12" s="39"/>
      <c r="AJ12" s="38"/>
      <c r="AK12" s="27" t="s">
        <v>25</v>
      </c>
      <c r="AL12" s="106">
        <v>0</v>
      </c>
      <c r="AM12" s="109"/>
      <c r="AN12" s="104"/>
      <c r="AO12" s="39"/>
      <c r="AP12" s="38"/>
    </row>
    <row r="13" spans="1:42" x14ac:dyDescent="0.25">
      <c r="A13" s="27" t="s">
        <v>26</v>
      </c>
      <c r="B13" s="105">
        <v>0</v>
      </c>
      <c r="C13" s="109"/>
      <c r="D13" s="104"/>
      <c r="E13" s="31"/>
      <c r="F13" s="30"/>
      <c r="G13" s="27" t="s">
        <v>26</v>
      </c>
      <c r="H13" s="105">
        <v>0</v>
      </c>
      <c r="I13" s="109"/>
      <c r="J13" s="104"/>
      <c r="K13" s="31"/>
      <c r="L13" s="30"/>
      <c r="M13" s="27" t="s">
        <v>26</v>
      </c>
      <c r="N13" s="105">
        <v>0</v>
      </c>
      <c r="O13" s="109"/>
      <c r="P13" s="104"/>
      <c r="Q13" s="31"/>
      <c r="R13" s="30"/>
      <c r="S13" s="27" t="s">
        <v>26</v>
      </c>
      <c r="T13" s="105">
        <v>0</v>
      </c>
      <c r="U13" s="109"/>
      <c r="V13" s="104"/>
      <c r="W13" s="31"/>
      <c r="X13" s="30"/>
      <c r="Y13" s="27" t="s">
        <v>26</v>
      </c>
      <c r="Z13" s="105">
        <v>0</v>
      </c>
      <c r="AA13" s="109"/>
      <c r="AB13" s="104"/>
      <c r="AC13" s="31"/>
      <c r="AD13" s="30"/>
      <c r="AE13" s="27" t="s">
        <v>26</v>
      </c>
      <c r="AF13" s="106">
        <v>0</v>
      </c>
      <c r="AG13" s="109"/>
      <c r="AH13" s="104"/>
      <c r="AI13" s="39"/>
      <c r="AJ13" s="38"/>
      <c r="AK13" s="27" t="s">
        <v>26</v>
      </c>
      <c r="AL13" s="106">
        <v>0</v>
      </c>
      <c r="AM13" s="109"/>
      <c r="AN13" s="104"/>
      <c r="AO13" s="39"/>
      <c r="AP13" s="38"/>
    </row>
    <row r="14" spans="1:42" x14ac:dyDescent="0.25">
      <c r="A14" s="27" t="s">
        <v>27</v>
      </c>
      <c r="B14" s="105">
        <v>0</v>
      </c>
      <c r="C14" s="109"/>
      <c r="D14" s="104"/>
      <c r="E14" s="31"/>
      <c r="F14" s="30"/>
      <c r="G14" s="27" t="s">
        <v>27</v>
      </c>
      <c r="H14" s="105">
        <v>0</v>
      </c>
      <c r="I14" s="109"/>
      <c r="J14" s="104"/>
      <c r="K14" s="31"/>
      <c r="L14" s="30"/>
      <c r="M14" s="27" t="s">
        <v>27</v>
      </c>
      <c r="N14" s="105">
        <v>0</v>
      </c>
      <c r="O14" s="109"/>
      <c r="P14" s="104"/>
      <c r="Q14" s="31"/>
      <c r="R14" s="30"/>
      <c r="S14" s="27" t="s">
        <v>27</v>
      </c>
      <c r="T14" s="105">
        <v>0</v>
      </c>
      <c r="U14" s="109"/>
      <c r="V14" s="104"/>
      <c r="W14" s="31"/>
      <c r="X14" s="30"/>
      <c r="Y14" s="27" t="s">
        <v>27</v>
      </c>
      <c r="Z14" s="105">
        <v>0</v>
      </c>
      <c r="AA14" s="109"/>
      <c r="AB14" s="104"/>
      <c r="AC14" s="31"/>
      <c r="AD14" s="30"/>
      <c r="AE14" s="27" t="s">
        <v>27</v>
      </c>
      <c r="AF14" s="106">
        <v>0</v>
      </c>
      <c r="AG14" s="109"/>
      <c r="AH14" s="104"/>
      <c r="AI14" s="39"/>
      <c r="AJ14" s="38"/>
      <c r="AK14" s="27" t="s">
        <v>27</v>
      </c>
      <c r="AL14" s="106">
        <v>0</v>
      </c>
      <c r="AM14" s="109"/>
      <c r="AN14" s="104"/>
      <c r="AO14" s="39"/>
      <c r="AP14" s="38"/>
    </row>
    <row r="15" spans="1:42" x14ac:dyDescent="0.25">
      <c r="A15" s="27" t="s">
        <v>28</v>
      </c>
      <c r="B15" s="105">
        <v>0</v>
      </c>
      <c r="C15" s="109"/>
      <c r="D15" s="104"/>
      <c r="E15" s="31"/>
      <c r="F15" s="30"/>
      <c r="G15" s="27" t="s">
        <v>28</v>
      </c>
      <c r="H15" s="105">
        <v>0</v>
      </c>
      <c r="I15" s="109"/>
      <c r="J15" s="104"/>
      <c r="K15" s="31"/>
      <c r="L15" s="30"/>
      <c r="M15" s="27" t="s">
        <v>28</v>
      </c>
      <c r="N15" s="105">
        <v>0</v>
      </c>
      <c r="O15" s="109"/>
      <c r="P15" s="104"/>
      <c r="Q15" s="31"/>
      <c r="R15" s="30"/>
      <c r="S15" s="27" t="s">
        <v>28</v>
      </c>
      <c r="T15" s="105">
        <v>0</v>
      </c>
      <c r="U15" s="109"/>
      <c r="V15" s="104"/>
      <c r="W15" s="31"/>
      <c r="X15" s="30"/>
      <c r="Y15" s="27" t="s">
        <v>28</v>
      </c>
      <c r="Z15" s="105">
        <v>0</v>
      </c>
      <c r="AA15" s="109"/>
      <c r="AB15" s="104"/>
      <c r="AC15" s="31"/>
      <c r="AD15" s="30"/>
      <c r="AE15" s="27" t="s">
        <v>28</v>
      </c>
      <c r="AF15" s="106">
        <v>0</v>
      </c>
      <c r="AG15" s="109"/>
      <c r="AH15" s="104"/>
      <c r="AI15" s="39"/>
      <c r="AJ15" s="38"/>
      <c r="AK15" s="27" t="s">
        <v>28</v>
      </c>
      <c r="AL15" s="106">
        <v>0</v>
      </c>
      <c r="AM15" s="109"/>
      <c r="AN15" s="104"/>
      <c r="AO15" s="39"/>
      <c r="AP15" s="38"/>
    </row>
    <row r="16" spans="1:42" x14ac:dyDescent="0.25">
      <c r="A16" s="27" t="s">
        <v>29</v>
      </c>
      <c r="B16" s="105">
        <v>0</v>
      </c>
      <c r="C16" s="109"/>
      <c r="D16" s="104"/>
      <c r="E16" s="31"/>
      <c r="F16" s="30"/>
      <c r="G16" s="27" t="s">
        <v>29</v>
      </c>
      <c r="H16" s="105">
        <v>0</v>
      </c>
      <c r="I16" s="109"/>
      <c r="J16" s="104"/>
      <c r="K16" s="31"/>
      <c r="L16" s="30"/>
      <c r="M16" s="27" t="s">
        <v>29</v>
      </c>
      <c r="N16" s="105">
        <v>0</v>
      </c>
      <c r="O16" s="109"/>
      <c r="P16" s="104"/>
      <c r="Q16" s="31"/>
      <c r="R16" s="30"/>
      <c r="S16" s="27" t="s">
        <v>29</v>
      </c>
      <c r="T16" s="105">
        <v>0</v>
      </c>
      <c r="U16" s="109"/>
      <c r="V16" s="104"/>
      <c r="W16" s="31"/>
      <c r="X16" s="30"/>
      <c r="Y16" s="27" t="s">
        <v>29</v>
      </c>
      <c r="Z16" s="105">
        <v>0</v>
      </c>
      <c r="AA16" s="109"/>
      <c r="AB16" s="104"/>
      <c r="AC16" s="31"/>
      <c r="AD16" s="30"/>
      <c r="AE16" s="27" t="s">
        <v>29</v>
      </c>
      <c r="AF16" s="106">
        <v>0</v>
      </c>
      <c r="AG16" s="109"/>
      <c r="AH16" s="104"/>
      <c r="AI16" s="39"/>
      <c r="AJ16" s="38"/>
      <c r="AK16" s="27" t="s">
        <v>29</v>
      </c>
      <c r="AL16" s="106">
        <v>0</v>
      </c>
      <c r="AM16" s="109"/>
      <c r="AN16" s="104"/>
      <c r="AO16" s="39"/>
      <c r="AP16" s="38"/>
    </row>
    <row r="17" spans="1:42" x14ac:dyDescent="0.25">
      <c r="A17" s="27" t="s">
        <v>30</v>
      </c>
      <c r="B17" s="105">
        <v>0</v>
      </c>
      <c r="C17" s="109"/>
      <c r="D17" s="104"/>
      <c r="E17" s="31"/>
      <c r="F17" s="30"/>
      <c r="G17" s="27" t="s">
        <v>30</v>
      </c>
      <c r="H17" s="105">
        <v>0</v>
      </c>
      <c r="I17" s="109"/>
      <c r="J17" s="104"/>
      <c r="K17" s="31"/>
      <c r="L17" s="30"/>
      <c r="M17" s="27" t="s">
        <v>30</v>
      </c>
      <c r="N17" s="105">
        <v>0</v>
      </c>
      <c r="O17" s="109"/>
      <c r="P17" s="104"/>
      <c r="Q17" s="31"/>
      <c r="R17" s="30"/>
      <c r="S17" s="27" t="s">
        <v>30</v>
      </c>
      <c r="T17" s="105">
        <v>0</v>
      </c>
      <c r="U17" s="109"/>
      <c r="V17" s="104"/>
      <c r="W17" s="31"/>
      <c r="X17" s="30"/>
      <c r="Y17" s="27" t="s">
        <v>30</v>
      </c>
      <c r="Z17" s="105">
        <v>0</v>
      </c>
      <c r="AA17" s="109"/>
      <c r="AB17" s="104"/>
      <c r="AC17" s="31"/>
      <c r="AD17" s="30"/>
      <c r="AE17" s="27" t="s">
        <v>30</v>
      </c>
      <c r="AF17" s="106">
        <v>0</v>
      </c>
      <c r="AG17" s="109"/>
      <c r="AH17" s="104"/>
      <c r="AI17" s="39"/>
      <c r="AJ17" s="38"/>
      <c r="AK17" s="27" t="s">
        <v>30</v>
      </c>
      <c r="AL17" s="106">
        <v>0</v>
      </c>
      <c r="AM17" s="109"/>
      <c r="AN17" s="104"/>
      <c r="AO17" s="39"/>
      <c r="AP17" s="38"/>
    </row>
    <row r="18" spans="1:42" x14ac:dyDescent="0.25">
      <c r="A18" s="27" t="s">
        <v>31</v>
      </c>
      <c r="B18" s="105">
        <v>0</v>
      </c>
      <c r="C18" s="109"/>
      <c r="D18" s="104"/>
      <c r="E18" s="31"/>
      <c r="F18" s="30"/>
      <c r="G18" s="27" t="s">
        <v>31</v>
      </c>
      <c r="H18" s="105">
        <v>0</v>
      </c>
      <c r="I18" s="109"/>
      <c r="J18" s="104"/>
      <c r="K18" s="31"/>
      <c r="L18" s="30"/>
      <c r="M18" s="27" t="s">
        <v>31</v>
      </c>
      <c r="N18" s="105">
        <v>0</v>
      </c>
      <c r="O18" s="109"/>
      <c r="P18" s="104"/>
      <c r="Q18" s="31"/>
      <c r="R18" s="30"/>
      <c r="S18" s="27" t="s">
        <v>31</v>
      </c>
      <c r="T18" s="105">
        <v>0</v>
      </c>
      <c r="U18" s="109"/>
      <c r="V18" s="104"/>
      <c r="W18" s="31"/>
      <c r="X18" s="30"/>
      <c r="Y18" s="27" t="s">
        <v>31</v>
      </c>
      <c r="Z18" s="105">
        <v>0</v>
      </c>
      <c r="AA18" s="109"/>
      <c r="AB18" s="104"/>
      <c r="AC18" s="31"/>
      <c r="AD18" s="30"/>
      <c r="AE18" s="27" t="s">
        <v>31</v>
      </c>
      <c r="AF18" s="106">
        <v>0</v>
      </c>
      <c r="AG18" s="109"/>
      <c r="AH18" s="104"/>
      <c r="AI18" s="39"/>
      <c r="AJ18" s="38"/>
      <c r="AK18" s="27" t="s">
        <v>31</v>
      </c>
      <c r="AL18" s="106">
        <v>0</v>
      </c>
      <c r="AM18" s="109"/>
      <c r="AN18" s="104"/>
      <c r="AO18" s="39"/>
      <c r="AP18" s="38"/>
    </row>
    <row r="19" spans="1:42" x14ac:dyDescent="0.25">
      <c r="A19" s="27" t="s">
        <v>32</v>
      </c>
      <c r="B19" s="105">
        <v>0</v>
      </c>
      <c r="C19" s="109"/>
      <c r="D19" s="104"/>
      <c r="E19" s="31"/>
      <c r="F19" s="30"/>
      <c r="G19" s="27" t="s">
        <v>32</v>
      </c>
      <c r="H19" s="105">
        <v>0</v>
      </c>
      <c r="I19" s="109"/>
      <c r="J19" s="104"/>
      <c r="K19" s="31"/>
      <c r="L19" s="30"/>
      <c r="M19" s="27" t="s">
        <v>32</v>
      </c>
      <c r="N19" s="105">
        <v>0</v>
      </c>
      <c r="O19" s="109"/>
      <c r="P19" s="104"/>
      <c r="Q19" s="31"/>
      <c r="R19" s="30"/>
      <c r="S19" s="27" t="s">
        <v>32</v>
      </c>
      <c r="T19" s="105">
        <v>0</v>
      </c>
      <c r="U19" s="109"/>
      <c r="V19" s="104"/>
      <c r="W19" s="31"/>
      <c r="X19" s="30"/>
      <c r="Y19" s="27" t="s">
        <v>32</v>
      </c>
      <c r="Z19" s="105">
        <v>0</v>
      </c>
      <c r="AA19" s="109"/>
      <c r="AB19" s="104"/>
      <c r="AC19" s="31"/>
      <c r="AD19" s="30"/>
      <c r="AE19" s="27" t="s">
        <v>32</v>
      </c>
      <c r="AF19" s="106">
        <v>0</v>
      </c>
      <c r="AG19" s="109"/>
      <c r="AH19" s="104"/>
      <c r="AI19" s="39"/>
      <c r="AJ19" s="38"/>
      <c r="AK19" s="27" t="s">
        <v>32</v>
      </c>
      <c r="AL19" s="106">
        <v>0</v>
      </c>
      <c r="AM19" s="109"/>
      <c r="AN19" s="104"/>
      <c r="AO19" s="39"/>
      <c r="AP19" s="38"/>
    </row>
    <row r="20" spans="1:42" x14ac:dyDescent="0.25">
      <c r="A20" s="27" t="s">
        <v>33</v>
      </c>
      <c r="B20" s="105">
        <v>0</v>
      </c>
      <c r="C20" s="109"/>
      <c r="D20" s="104"/>
      <c r="E20" s="31"/>
      <c r="F20" s="30"/>
      <c r="G20" s="27" t="s">
        <v>33</v>
      </c>
      <c r="H20" s="105">
        <v>0</v>
      </c>
      <c r="I20" s="109"/>
      <c r="J20" s="104"/>
      <c r="K20" s="31"/>
      <c r="L20" s="30"/>
      <c r="M20" s="27" t="s">
        <v>33</v>
      </c>
      <c r="N20" s="105">
        <v>0</v>
      </c>
      <c r="O20" s="109"/>
      <c r="P20" s="104"/>
      <c r="Q20" s="31"/>
      <c r="R20" s="30"/>
      <c r="S20" s="27" t="s">
        <v>33</v>
      </c>
      <c r="T20" s="105">
        <v>0</v>
      </c>
      <c r="U20" s="109"/>
      <c r="V20" s="104"/>
      <c r="W20" s="31"/>
      <c r="X20" s="30"/>
      <c r="Y20" s="27" t="s">
        <v>33</v>
      </c>
      <c r="Z20" s="105">
        <v>0</v>
      </c>
      <c r="AA20" s="109"/>
      <c r="AB20" s="104"/>
      <c r="AC20" s="31"/>
      <c r="AD20" s="30"/>
      <c r="AE20" s="27" t="s">
        <v>33</v>
      </c>
      <c r="AF20" s="106">
        <v>0</v>
      </c>
      <c r="AG20" s="109"/>
      <c r="AH20" s="104"/>
      <c r="AI20" s="39"/>
      <c r="AJ20" s="38"/>
      <c r="AK20" s="27" t="s">
        <v>33</v>
      </c>
      <c r="AL20" s="106">
        <v>0</v>
      </c>
      <c r="AM20" s="109"/>
      <c r="AN20" s="104"/>
      <c r="AO20" s="39"/>
      <c r="AP20" s="38"/>
    </row>
    <row r="21" spans="1:42" x14ac:dyDescent="0.25">
      <c r="A21" s="27" t="s">
        <v>34</v>
      </c>
      <c r="B21" s="105">
        <v>0</v>
      </c>
      <c r="C21" s="109"/>
      <c r="D21" s="104"/>
      <c r="E21" s="31"/>
      <c r="F21" s="30"/>
      <c r="G21" s="27" t="s">
        <v>34</v>
      </c>
      <c r="H21" s="105">
        <v>0</v>
      </c>
      <c r="I21" s="109"/>
      <c r="J21" s="104"/>
      <c r="K21" s="31"/>
      <c r="L21" s="30"/>
      <c r="M21" s="27" t="s">
        <v>34</v>
      </c>
      <c r="N21" s="105">
        <v>0</v>
      </c>
      <c r="O21" s="109"/>
      <c r="P21" s="104"/>
      <c r="Q21" s="31"/>
      <c r="R21" s="30"/>
      <c r="S21" s="27" t="s">
        <v>34</v>
      </c>
      <c r="T21" s="105">
        <v>0</v>
      </c>
      <c r="U21" s="109"/>
      <c r="V21" s="104"/>
      <c r="W21" s="31"/>
      <c r="X21" s="30"/>
      <c r="Y21" s="27" t="s">
        <v>34</v>
      </c>
      <c r="Z21" s="105">
        <v>0</v>
      </c>
      <c r="AA21" s="109"/>
      <c r="AB21" s="104"/>
      <c r="AC21" s="31"/>
      <c r="AD21" s="30"/>
      <c r="AE21" s="27" t="s">
        <v>34</v>
      </c>
      <c r="AF21" s="106">
        <v>0</v>
      </c>
      <c r="AG21" s="109"/>
      <c r="AH21" s="104"/>
      <c r="AI21" s="39"/>
      <c r="AJ21" s="38"/>
      <c r="AK21" s="27" t="s">
        <v>34</v>
      </c>
      <c r="AL21" s="106">
        <v>0</v>
      </c>
      <c r="AM21" s="109"/>
      <c r="AN21" s="104"/>
      <c r="AO21" s="39"/>
      <c r="AP21" s="38"/>
    </row>
    <row r="22" spans="1:42" x14ac:dyDescent="0.25">
      <c r="A22" s="27" t="s">
        <v>35</v>
      </c>
      <c r="B22" s="105">
        <v>0</v>
      </c>
      <c r="C22" s="109"/>
      <c r="D22" s="104"/>
      <c r="E22" s="31"/>
      <c r="F22" s="30"/>
      <c r="G22" s="27" t="s">
        <v>35</v>
      </c>
      <c r="H22" s="105">
        <v>0</v>
      </c>
      <c r="I22" s="109"/>
      <c r="J22" s="104"/>
      <c r="K22" s="31"/>
      <c r="L22" s="30"/>
      <c r="M22" s="27" t="s">
        <v>35</v>
      </c>
      <c r="N22" s="105">
        <v>0</v>
      </c>
      <c r="O22" s="109"/>
      <c r="P22" s="104"/>
      <c r="Q22" s="31"/>
      <c r="R22" s="30"/>
      <c r="S22" s="27" t="s">
        <v>35</v>
      </c>
      <c r="T22" s="105">
        <v>0</v>
      </c>
      <c r="U22" s="109"/>
      <c r="V22" s="104"/>
      <c r="W22" s="31"/>
      <c r="X22" s="30"/>
      <c r="Y22" s="27" t="s">
        <v>35</v>
      </c>
      <c r="Z22" s="105">
        <v>0</v>
      </c>
      <c r="AA22" s="109"/>
      <c r="AB22" s="104"/>
      <c r="AC22" s="31"/>
      <c r="AD22" s="30"/>
      <c r="AE22" s="27" t="s">
        <v>35</v>
      </c>
      <c r="AF22" s="106">
        <v>0</v>
      </c>
      <c r="AG22" s="109"/>
      <c r="AH22" s="104"/>
      <c r="AI22" s="39"/>
      <c r="AJ22" s="38"/>
      <c r="AK22" s="27" t="s">
        <v>35</v>
      </c>
      <c r="AL22" s="106">
        <v>0</v>
      </c>
      <c r="AM22" s="109"/>
      <c r="AN22" s="104"/>
      <c r="AO22" s="39"/>
      <c r="AP22" s="38"/>
    </row>
    <row r="23" spans="1:42" x14ac:dyDescent="0.25">
      <c r="A23" s="27" t="s">
        <v>36</v>
      </c>
      <c r="B23" s="105">
        <v>0</v>
      </c>
      <c r="C23" s="109"/>
      <c r="D23" s="104"/>
      <c r="E23" s="31"/>
      <c r="F23" s="30"/>
      <c r="G23" s="27" t="s">
        <v>36</v>
      </c>
      <c r="H23" s="105">
        <v>0</v>
      </c>
      <c r="I23" s="109"/>
      <c r="J23" s="104"/>
      <c r="K23" s="31"/>
      <c r="L23" s="30"/>
      <c r="M23" s="27" t="s">
        <v>36</v>
      </c>
      <c r="N23" s="105">
        <v>0</v>
      </c>
      <c r="O23" s="109"/>
      <c r="P23" s="104"/>
      <c r="Q23" s="31"/>
      <c r="R23" s="30"/>
      <c r="S23" s="27" t="s">
        <v>36</v>
      </c>
      <c r="T23" s="105">
        <v>0</v>
      </c>
      <c r="U23" s="109"/>
      <c r="V23" s="104"/>
      <c r="W23" s="31"/>
      <c r="X23" s="30"/>
      <c r="Y23" s="27" t="s">
        <v>36</v>
      </c>
      <c r="Z23" s="105">
        <v>0</v>
      </c>
      <c r="AA23" s="109"/>
      <c r="AB23" s="104"/>
      <c r="AC23" s="31"/>
      <c r="AD23" s="30"/>
      <c r="AE23" s="27" t="s">
        <v>36</v>
      </c>
      <c r="AF23" s="106">
        <v>0</v>
      </c>
      <c r="AG23" s="109"/>
      <c r="AH23" s="104"/>
      <c r="AI23" s="39"/>
      <c r="AJ23" s="38"/>
      <c r="AK23" s="27" t="s">
        <v>36</v>
      </c>
      <c r="AL23" s="106">
        <v>0</v>
      </c>
      <c r="AM23" s="109"/>
      <c r="AN23" s="104"/>
      <c r="AO23" s="39"/>
      <c r="AP23" s="38"/>
    </row>
    <row r="24" spans="1:42" x14ac:dyDescent="0.25">
      <c r="A24" s="27" t="s">
        <v>37</v>
      </c>
      <c r="B24" s="105">
        <v>0</v>
      </c>
      <c r="C24" s="109"/>
      <c r="D24" s="104"/>
      <c r="E24" s="31"/>
      <c r="F24" s="30"/>
      <c r="G24" s="27" t="s">
        <v>37</v>
      </c>
      <c r="H24" s="105">
        <v>0</v>
      </c>
      <c r="I24" s="109"/>
      <c r="J24" s="104"/>
      <c r="K24" s="31"/>
      <c r="L24" s="30"/>
      <c r="M24" s="27" t="s">
        <v>37</v>
      </c>
      <c r="N24" s="105">
        <v>0</v>
      </c>
      <c r="O24" s="109"/>
      <c r="P24" s="104"/>
      <c r="Q24" s="31"/>
      <c r="R24" s="30"/>
      <c r="S24" s="27" t="s">
        <v>37</v>
      </c>
      <c r="T24" s="105">
        <v>0</v>
      </c>
      <c r="U24" s="109"/>
      <c r="V24" s="104"/>
      <c r="W24" s="31"/>
      <c r="X24" s="30"/>
      <c r="Y24" s="27" t="s">
        <v>37</v>
      </c>
      <c r="Z24" s="105">
        <v>0</v>
      </c>
      <c r="AA24" s="109"/>
      <c r="AB24" s="104"/>
      <c r="AC24" s="31"/>
      <c r="AD24" s="30"/>
      <c r="AE24" s="27" t="s">
        <v>37</v>
      </c>
      <c r="AF24" s="106">
        <v>0</v>
      </c>
      <c r="AG24" s="109"/>
      <c r="AH24" s="104"/>
      <c r="AI24" s="39"/>
      <c r="AJ24" s="38"/>
      <c r="AK24" s="27" t="s">
        <v>37</v>
      </c>
      <c r="AL24" s="106">
        <v>0</v>
      </c>
      <c r="AM24" s="109"/>
      <c r="AN24" s="104"/>
      <c r="AO24" s="39"/>
      <c r="AP24" s="38"/>
    </row>
    <row r="25" spans="1:42" x14ac:dyDescent="0.25">
      <c r="A25" s="27" t="s">
        <v>38</v>
      </c>
      <c r="B25" s="105">
        <v>0</v>
      </c>
      <c r="C25" s="109"/>
      <c r="D25" s="104"/>
      <c r="E25" s="31"/>
      <c r="F25" s="30"/>
      <c r="G25" s="27" t="s">
        <v>38</v>
      </c>
      <c r="H25" s="105">
        <v>0</v>
      </c>
      <c r="I25" s="109"/>
      <c r="J25" s="104"/>
      <c r="K25" s="31"/>
      <c r="L25" s="30"/>
      <c r="M25" s="27" t="s">
        <v>38</v>
      </c>
      <c r="N25" s="105">
        <v>0</v>
      </c>
      <c r="O25" s="109"/>
      <c r="P25" s="104"/>
      <c r="Q25" s="31"/>
      <c r="R25" s="30"/>
      <c r="S25" s="27" t="s">
        <v>38</v>
      </c>
      <c r="T25" s="105">
        <v>0</v>
      </c>
      <c r="U25" s="109"/>
      <c r="V25" s="104"/>
      <c r="W25" s="31"/>
      <c r="X25" s="30"/>
      <c r="Y25" s="27" t="s">
        <v>38</v>
      </c>
      <c r="Z25" s="105">
        <v>0</v>
      </c>
      <c r="AA25" s="109"/>
      <c r="AB25" s="104"/>
      <c r="AC25" s="31"/>
      <c r="AD25" s="30"/>
      <c r="AE25" s="27" t="s">
        <v>38</v>
      </c>
      <c r="AF25" s="106">
        <v>0</v>
      </c>
      <c r="AG25" s="109"/>
      <c r="AH25" s="104"/>
      <c r="AI25" s="39"/>
      <c r="AJ25" s="38"/>
      <c r="AK25" s="27" t="s">
        <v>38</v>
      </c>
      <c r="AL25" s="106">
        <v>0</v>
      </c>
      <c r="AM25" s="109"/>
      <c r="AN25" s="104"/>
      <c r="AO25" s="39"/>
      <c r="AP25" s="38"/>
    </row>
    <row r="26" spans="1:42" x14ac:dyDescent="0.25">
      <c r="A26" s="27" t="s">
        <v>39</v>
      </c>
      <c r="B26" s="105">
        <v>0</v>
      </c>
      <c r="C26" s="109"/>
      <c r="D26" s="104"/>
      <c r="E26" s="31"/>
      <c r="F26" s="30"/>
      <c r="G26" s="27" t="s">
        <v>39</v>
      </c>
      <c r="H26" s="105">
        <v>0</v>
      </c>
      <c r="I26" s="109"/>
      <c r="J26" s="104"/>
      <c r="K26" s="31"/>
      <c r="L26" s="30"/>
      <c r="M26" s="27" t="s">
        <v>39</v>
      </c>
      <c r="N26" s="105">
        <v>0</v>
      </c>
      <c r="O26" s="109"/>
      <c r="P26" s="104"/>
      <c r="Q26" s="31"/>
      <c r="R26" s="30"/>
      <c r="S26" s="27" t="s">
        <v>39</v>
      </c>
      <c r="T26" s="105">
        <v>0</v>
      </c>
      <c r="U26" s="109"/>
      <c r="V26" s="104"/>
      <c r="W26" s="31"/>
      <c r="X26" s="30"/>
      <c r="Y26" s="27" t="s">
        <v>39</v>
      </c>
      <c r="Z26" s="105">
        <v>0</v>
      </c>
      <c r="AA26" s="109"/>
      <c r="AB26" s="104"/>
      <c r="AC26" s="31"/>
      <c r="AD26" s="30"/>
      <c r="AE26" s="27" t="s">
        <v>39</v>
      </c>
      <c r="AF26" s="106">
        <v>0</v>
      </c>
      <c r="AG26" s="109"/>
      <c r="AH26" s="104"/>
      <c r="AI26" s="39"/>
      <c r="AJ26" s="38"/>
      <c r="AK26" s="27" t="s">
        <v>39</v>
      </c>
      <c r="AL26" s="106">
        <v>0</v>
      </c>
      <c r="AM26" s="109"/>
      <c r="AN26" s="104"/>
      <c r="AO26" s="39"/>
      <c r="AP26" s="38"/>
    </row>
    <row r="27" spans="1:42" x14ac:dyDescent="0.25">
      <c r="A27" s="41"/>
      <c r="B27" s="42"/>
      <c r="C27" s="43"/>
      <c r="D27" s="44"/>
      <c r="E27" s="45"/>
      <c r="F27" s="44"/>
      <c r="G27" s="41"/>
      <c r="H27" s="46"/>
      <c r="I27" s="43"/>
      <c r="J27" s="44"/>
      <c r="K27" s="45"/>
      <c r="L27" s="44"/>
      <c r="M27" s="41"/>
      <c r="N27" s="46"/>
      <c r="O27" s="43"/>
      <c r="P27" s="44"/>
      <c r="Q27" s="45"/>
      <c r="R27" s="44"/>
      <c r="S27" s="41"/>
      <c r="T27" s="42"/>
      <c r="U27" s="43"/>
      <c r="V27" s="44"/>
      <c r="W27" s="45"/>
      <c r="X27" s="44"/>
      <c r="Y27" s="41"/>
      <c r="Z27" s="46"/>
      <c r="AA27" s="43"/>
      <c r="AB27" s="44"/>
      <c r="AC27" s="45"/>
      <c r="AD27" s="44"/>
      <c r="AE27" s="41"/>
      <c r="AF27" s="47"/>
      <c r="AG27" s="48"/>
      <c r="AH27" s="49"/>
      <c r="AI27" s="50"/>
      <c r="AJ27" s="49"/>
      <c r="AK27" s="41"/>
      <c r="AL27" s="47"/>
      <c r="AM27" s="48"/>
      <c r="AN27" s="49"/>
      <c r="AO27" s="50"/>
      <c r="AP27" s="49"/>
    </row>
    <row r="28" spans="1:42" ht="14.4" thickBot="1" x14ac:dyDescent="0.3">
      <c r="A28" s="51"/>
      <c r="B28" s="52" t="s">
        <v>40</v>
      </c>
      <c r="C28" s="53"/>
      <c r="D28" s="54">
        <f>SUM(D9:D27)</f>
        <v>0</v>
      </c>
      <c r="E28" s="55"/>
      <c r="F28" s="54"/>
      <c r="G28" s="51"/>
      <c r="H28" s="56" t="s">
        <v>40</v>
      </c>
      <c r="I28" s="53"/>
      <c r="J28" s="54">
        <f>SUM(J9:J27)</f>
        <v>0</v>
      </c>
      <c r="K28" s="55"/>
      <c r="L28" s="54"/>
      <c r="M28" s="51"/>
      <c r="N28" s="56" t="s">
        <v>40</v>
      </c>
      <c r="O28" s="53"/>
      <c r="P28" s="54">
        <f>SUM(P9:P27)</f>
        <v>0</v>
      </c>
      <c r="Q28" s="55"/>
      <c r="R28" s="54"/>
      <c r="S28" s="51"/>
      <c r="T28" s="52" t="s">
        <v>40</v>
      </c>
      <c r="U28" s="53"/>
      <c r="V28" s="54">
        <f>SUM(V9:V27)</f>
        <v>0</v>
      </c>
      <c r="W28" s="55"/>
      <c r="X28" s="54"/>
      <c r="Y28" s="51"/>
      <c r="Z28" s="56" t="s">
        <v>40</v>
      </c>
      <c r="AA28" s="53"/>
      <c r="AB28" s="54">
        <f>SUM(AB9:AB27)</f>
        <v>0</v>
      </c>
      <c r="AC28" s="55"/>
      <c r="AD28" s="54"/>
      <c r="AE28" s="51"/>
      <c r="AF28" s="57" t="s">
        <v>40</v>
      </c>
      <c r="AG28" s="58"/>
      <c r="AH28" s="59">
        <f>SUM(AH9:AH27)</f>
        <v>0</v>
      </c>
      <c r="AI28" s="60"/>
      <c r="AJ28" s="59"/>
      <c r="AK28" s="51"/>
      <c r="AL28" s="57" t="s">
        <v>40</v>
      </c>
      <c r="AM28" s="58"/>
      <c r="AN28" s="59">
        <f>SUM(AN9:AN27)</f>
        <v>0</v>
      </c>
      <c r="AO28" s="60"/>
      <c r="AP28" s="59"/>
    </row>
    <row r="29" spans="1:42" ht="16.2" thickBot="1" x14ac:dyDescent="0.35">
      <c r="A29" s="61"/>
      <c r="B29" s="136"/>
      <c r="C29" s="137"/>
      <c r="D29" s="137"/>
      <c r="E29" s="101"/>
      <c r="F29" s="63"/>
      <c r="G29" s="61"/>
      <c r="H29" s="121"/>
      <c r="I29" s="122"/>
      <c r="J29" s="122"/>
      <c r="K29" s="100"/>
      <c r="L29" s="65"/>
      <c r="M29" s="61"/>
      <c r="N29" s="121"/>
      <c r="O29" s="122"/>
      <c r="P29" s="122"/>
      <c r="Q29" s="100"/>
      <c r="R29" s="65"/>
      <c r="S29" s="61"/>
      <c r="T29" s="121"/>
      <c r="U29" s="122"/>
      <c r="V29" s="122"/>
      <c r="W29" s="100"/>
      <c r="X29" s="65"/>
      <c r="Y29" s="61"/>
      <c r="Z29" s="121"/>
      <c r="AA29" s="122"/>
      <c r="AB29" s="122"/>
      <c r="AC29" s="100"/>
      <c r="AD29" s="65"/>
      <c r="AE29" s="61"/>
      <c r="AF29" s="121"/>
      <c r="AG29" s="122"/>
      <c r="AH29" s="122"/>
      <c r="AI29" s="100"/>
      <c r="AJ29" s="65"/>
      <c r="AK29" s="61"/>
      <c r="AL29" s="121"/>
      <c r="AM29" s="122"/>
      <c r="AN29" s="122"/>
      <c r="AO29" s="100"/>
      <c r="AP29" s="65"/>
    </row>
    <row r="30" spans="1:42" ht="16.2" thickBot="1" x14ac:dyDescent="0.35">
      <c r="A30" s="61"/>
      <c r="B30" s="118"/>
      <c r="C30" s="119"/>
      <c r="D30" s="119"/>
      <c r="E30" s="119"/>
      <c r="F30" s="120"/>
      <c r="G30" s="61"/>
      <c r="H30" s="118"/>
      <c r="I30" s="119"/>
      <c r="J30" s="119"/>
      <c r="K30" s="119"/>
      <c r="L30" s="120"/>
      <c r="M30" s="61"/>
      <c r="N30" s="118"/>
      <c r="O30" s="119"/>
      <c r="P30" s="119"/>
      <c r="Q30" s="119"/>
      <c r="R30" s="120"/>
      <c r="S30" s="61"/>
      <c r="T30" s="118"/>
      <c r="U30" s="119"/>
      <c r="V30" s="119"/>
      <c r="W30" s="119"/>
      <c r="X30" s="120"/>
      <c r="Y30" s="61"/>
      <c r="Z30" s="118"/>
      <c r="AA30" s="119"/>
      <c r="AB30" s="119"/>
      <c r="AC30" s="119"/>
      <c r="AD30" s="120"/>
      <c r="AE30" s="61"/>
      <c r="AF30" s="118"/>
      <c r="AG30" s="119"/>
      <c r="AH30" s="119"/>
      <c r="AI30" s="119"/>
      <c r="AJ30" s="120"/>
      <c r="AK30" s="61"/>
      <c r="AL30" s="118"/>
      <c r="AM30" s="119"/>
      <c r="AN30" s="119"/>
      <c r="AO30" s="119"/>
      <c r="AP30" s="120"/>
    </row>
    <row r="31" spans="1:42" ht="21.6" thickBot="1" x14ac:dyDescent="0.45">
      <c r="A31" s="116" t="s">
        <v>56</v>
      </c>
      <c r="B31" s="117"/>
      <c r="C31" s="117"/>
      <c r="D31" s="117"/>
      <c r="E31" s="141">
        <f>D28</f>
        <v>0</v>
      </c>
      <c r="F31" s="66"/>
      <c r="G31" s="116" t="s">
        <v>56</v>
      </c>
      <c r="H31" s="117"/>
      <c r="I31" s="117"/>
      <c r="J31" s="117"/>
      <c r="K31" s="141">
        <f>J28</f>
        <v>0</v>
      </c>
      <c r="L31" s="66"/>
      <c r="M31" s="116" t="s">
        <v>56</v>
      </c>
      <c r="N31" s="117"/>
      <c r="O31" s="117"/>
      <c r="P31" s="117"/>
      <c r="Q31" s="141">
        <f>P28</f>
        <v>0</v>
      </c>
      <c r="R31" s="66"/>
      <c r="S31" s="116" t="s">
        <v>56</v>
      </c>
      <c r="T31" s="117"/>
      <c r="U31" s="117"/>
      <c r="V31" s="117"/>
      <c r="W31" s="141">
        <f>V28</f>
        <v>0</v>
      </c>
      <c r="X31" s="66"/>
      <c r="Y31" s="116" t="s">
        <v>56</v>
      </c>
      <c r="Z31" s="117"/>
      <c r="AA31" s="117"/>
      <c r="AB31" s="117"/>
      <c r="AC31" s="141">
        <f>AB28</f>
        <v>0</v>
      </c>
      <c r="AD31" s="66"/>
      <c r="AE31" s="116" t="s">
        <v>56</v>
      </c>
      <c r="AF31" s="117"/>
      <c r="AG31" s="117"/>
      <c r="AH31" s="117"/>
      <c r="AI31" s="141">
        <f>AH28</f>
        <v>0</v>
      </c>
      <c r="AJ31" s="66"/>
      <c r="AK31" s="116" t="s">
        <v>56</v>
      </c>
      <c r="AL31" s="117"/>
      <c r="AM31" s="117"/>
      <c r="AN31" s="117"/>
      <c r="AO31" s="141">
        <f>AN28</f>
        <v>0</v>
      </c>
      <c r="AP31" s="66"/>
    </row>
    <row r="32" spans="1:42" ht="58.2" customHeight="1" thickBot="1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50" x14ac:dyDescent="0.25">
      <c r="A33" s="114" t="s">
        <v>41</v>
      </c>
      <c r="B33" s="114"/>
      <c r="C33" s="114"/>
      <c r="D33" s="114"/>
      <c r="E33" s="114"/>
      <c r="F33" s="114"/>
      <c r="G33" s="114" t="s">
        <v>41</v>
      </c>
      <c r="H33" s="114"/>
      <c r="I33" s="114"/>
      <c r="J33" s="114"/>
      <c r="K33" s="114"/>
      <c r="L33" s="114"/>
      <c r="M33" s="114" t="s">
        <v>41</v>
      </c>
      <c r="N33" s="114"/>
      <c r="O33" s="114"/>
      <c r="P33" s="114"/>
      <c r="Q33" s="114"/>
      <c r="R33" s="114"/>
      <c r="S33" s="114" t="s">
        <v>41</v>
      </c>
      <c r="T33" s="114"/>
      <c r="U33" s="114"/>
      <c r="V33" s="114"/>
      <c r="W33" s="114"/>
      <c r="X33" s="114"/>
      <c r="Y33" s="114" t="s">
        <v>41</v>
      </c>
      <c r="Z33" s="114"/>
      <c r="AA33" s="114"/>
      <c r="AB33" s="114"/>
      <c r="AC33" s="114"/>
      <c r="AD33" s="114"/>
      <c r="AE33" s="115" t="s">
        <v>41</v>
      </c>
      <c r="AF33" s="115"/>
      <c r="AG33" s="115"/>
      <c r="AH33" s="115"/>
      <c r="AI33" s="115"/>
      <c r="AJ33" s="115"/>
      <c r="AK33" s="115" t="s">
        <v>41</v>
      </c>
      <c r="AL33" s="115"/>
      <c r="AM33" s="115"/>
      <c r="AN33" s="115"/>
      <c r="AO33" s="115"/>
      <c r="AP33" s="115"/>
    </row>
    <row r="34" spans="1:50" x14ac:dyDescent="0.2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</row>
    <row r="35" spans="1:50" x14ac:dyDescent="0.25">
      <c r="A35" s="142"/>
      <c r="B35" s="143"/>
      <c r="C35" s="142" t="s">
        <v>120</v>
      </c>
      <c r="D35" s="143">
        <f>'Verfahren_Ertrag-Kosten'!$D$42</f>
        <v>43373</v>
      </c>
      <c r="E35" s="144"/>
      <c r="F35" s="144"/>
      <c r="G35" s="144"/>
      <c r="H35" s="144"/>
      <c r="I35" s="142" t="s">
        <v>120</v>
      </c>
      <c r="J35" s="143">
        <f>'Verfahren_Ertrag-Kosten'!$D$42</f>
        <v>43373</v>
      </c>
      <c r="K35" s="144"/>
      <c r="L35" s="144"/>
      <c r="M35" s="144"/>
      <c r="N35" s="144"/>
      <c r="O35" s="142" t="s">
        <v>120</v>
      </c>
      <c r="P35" s="143">
        <f>'Verfahren_Ertrag-Kosten'!$D$42</f>
        <v>43373</v>
      </c>
      <c r="Q35" s="144"/>
      <c r="R35" s="144"/>
      <c r="S35" s="144"/>
      <c r="T35" s="144"/>
      <c r="U35" s="142" t="s">
        <v>120</v>
      </c>
      <c r="V35" s="143">
        <f>'Verfahren_Ertrag-Kosten'!$D$42</f>
        <v>43373</v>
      </c>
      <c r="W35" s="144"/>
      <c r="X35" s="144"/>
      <c r="Y35" s="144"/>
      <c r="Z35" s="144"/>
      <c r="AA35" s="142" t="s">
        <v>120</v>
      </c>
      <c r="AB35" s="143">
        <f>'Verfahren_Ertrag-Kosten'!$D$42</f>
        <v>43373</v>
      </c>
      <c r="AC35" s="144"/>
      <c r="AD35" s="144"/>
      <c r="AE35" s="145"/>
      <c r="AF35" s="145"/>
      <c r="AG35" s="142" t="s">
        <v>120</v>
      </c>
      <c r="AH35" s="143">
        <f>'Verfahren_Ertrag-Kosten'!$D$42</f>
        <v>43373</v>
      </c>
      <c r="AI35" s="145"/>
      <c r="AJ35" s="145"/>
      <c r="AK35" s="145"/>
      <c r="AL35" s="145"/>
      <c r="AM35" s="142" t="s">
        <v>120</v>
      </c>
      <c r="AN35" s="143">
        <f>'Verfahren_Ertrag-Kosten'!$D$42</f>
        <v>43373</v>
      </c>
      <c r="AO35" s="145"/>
      <c r="AP35" s="145"/>
    </row>
    <row r="36" spans="1:50" ht="80.25" customHeight="1" thickBot="1" x14ac:dyDescent="0.35">
      <c r="A36" s="130" t="s">
        <v>118</v>
      </c>
      <c r="B36" s="131"/>
      <c r="C36" s="131"/>
      <c r="D36" s="131"/>
      <c r="E36" s="131"/>
      <c r="F36" s="132"/>
      <c r="G36" s="130" t="s">
        <v>118</v>
      </c>
      <c r="H36" s="131"/>
      <c r="I36" s="131"/>
      <c r="J36" s="131"/>
      <c r="K36" s="131"/>
      <c r="L36" s="132"/>
      <c r="M36" s="130" t="s">
        <v>118</v>
      </c>
      <c r="N36" s="131"/>
      <c r="O36" s="131"/>
      <c r="P36" s="131"/>
      <c r="Q36" s="131"/>
      <c r="R36" s="132"/>
      <c r="S36" s="130" t="s">
        <v>118</v>
      </c>
      <c r="T36" s="131"/>
      <c r="U36" s="131"/>
      <c r="V36" s="131"/>
      <c r="W36" s="131"/>
      <c r="X36" s="132"/>
      <c r="Y36" s="130" t="s">
        <v>118</v>
      </c>
      <c r="Z36" s="131"/>
      <c r="AA36" s="131"/>
      <c r="AB36" s="131"/>
      <c r="AC36" s="131"/>
      <c r="AD36" s="132"/>
      <c r="AE36" s="133" t="s">
        <v>118</v>
      </c>
      <c r="AF36" s="134"/>
      <c r="AG36" s="134"/>
      <c r="AH36" s="134"/>
      <c r="AI36" s="134"/>
      <c r="AJ36" s="135"/>
      <c r="AK36" s="133" t="s">
        <v>118</v>
      </c>
      <c r="AL36" s="134"/>
      <c r="AM36" s="134"/>
      <c r="AN36" s="134"/>
      <c r="AO36" s="134"/>
      <c r="AP36" s="135"/>
    </row>
    <row r="37" spans="1:50" ht="25.5" customHeight="1" thickBot="1" x14ac:dyDescent="0.35">
      <c r="A37" s="14" t="s">
        <v>6</v>
      </c>
      <c r="B37" s="126" t="str">
        <f>Titel!$D$20</f>
        <v>&lt; bitte eintragen &gt;</v>
      </c>
      <c r="C37" s="126"/>
      <c r="D37" s="126"/>
      <c r="E37" s="126"/>
      <c r="F37" s="127"/>
      <c r="G37" s="14" t="s">
        <v>6</v>
      </c>
      <c r="H37" s="126" t="str">
        <f>Titel!$D$20</f>
        <v>&lt; bitte eintragen &gt;</v>
      </c>
      <c r="I37" s="126"/>
      <c r="J37" s="126"/>
      <c r="K37" s="126"/>
      <c r="L37" s="127"/>
      <c r="M37" s="14" t="s">
        <v>6</v>
      </c>
      <c r="N37" s="126" t="str">
        <f>Titel!$D$20</f>
        <v>&lt; bitte eintragen &gt;</v>
      </c>
      <c r="O37" s="126"/>
      <c r="P37" s="126"/>
      <c r="Q37" s="126"/>
      <c r="R37" s="127"/>
      <c r="S37" s="14" t="s">
        <v>6</v>
      </c>
      <c r="T37" s="126" t="str">
        <f>Titel!$D$20</f>
        <v>&lt; bitte eintragen &gt;</v>
      </c>
      <c r="U37" s="126"/>
      <c r="V37" s="126"/>
      <c r="W37" s="126"/>
      <c r="X37" s="127"/>
      <c r="Y37" s="14" t="s">
        <v>6</v>
      </c>
      <c r="Z37" s="126" t="str">
        <f>Titel!$D$20</f>
        <v>&lt; bitte eintragen &gt;</v>
      </c>
      <c r="AA37" s="126"/>
      <c r="AB37" s="126"/>
      <c r="AC37" s="126"/>
      <c r="AD37" s="127"/>
      <c r="AE37" s="15" t="s">
        <v>6</v>
      </c>
      <c r="AF37" s="128" t="str">
        <f>Titel!$D$20</f>
        <v>&lt; bitte eintragen &gt;</v>
      </c>
      <c r="AG37" s="128"/>
      <c r="AH37" s="128"/>
      <c r="AI37" s="128"/>
      <c r="AJ37" s="129"/>
      <c r="AK37" s="15" t="s">
        <v>6</v>
      </c>
      <c r="AL37" s="128" t="str">
        <f>Titel!$D$20</f>
        <v>&lt; bitte eintragen &gt;</v>
      </c>
      <c r="AM37" s="128"/>
      <c r="AN37" s="128"/>
      <c r="AO37" s="128"/>
      <c r="AP37" s="129"/>
    </row>
    <row r="38" spans="1:50" ht="25.5" customHeight="1" thickBot="1" x14ac:dyDescent="0.35">
      <c r="A38" s="14" t="s">
        <v>7</v>
      </c>
      <c r="B38" s="126" t="str">
        <f>Titel!$D$18</f>
        <v>&lt; bitte eintragen &gt;</v>
      </c>
      <c r="C38" s="126"/>
      <c r="D38" s="126"/>
      <c r="E38" s="126"/>
      <c r="F38" s="127"/>
      <c r="G38" s="14" t="s">
        <v>7</v>
      </c>
      <c r="H38" s="126" t="str">
        <f>Titel!$D$18</f>
        <v>&lt; bitte eintragen &gt;</v>
      </c>
      <c r="I38" s="126"/>
      <c r="J38" s="126"/>
      <c r="K38" s="126"/>
      <c r="L38" s="127"/>
      <c r="M38" s="14" t="s">
        <v>7</v>
      </c>
      <c r="N38" s="126" t="str">
        <f>Titel!$D$18</f>
        <v>&lt; bitte eintragen &gt;</v>
      </c>
      <c r="O38" s="126"/>
      <c r="P38" s="126"/>
      <c r="Q38" s="126"/>
      <c r="R38" s="127"/>
      <c r="S38" s="14" t="s">
        <v>7</v>
      </c>
      <c r="T38" s="126" t="str">
        <f>Titel!$D$18</f>
        <v>&lt; bitte eintragen &gt;</v>
      </c>
      <c r="U38" s="126"/>
      <c r="V38" s="126"/>
      <c r="W38" s="126"/>
      <c r="X38" s="127"/>
      <c r="Y38" s="14" t="s">
        <v>7</v>
      </c>
      <c r="Z38" s="126" t="str">
        <f>Titel!$D$18</f>
        <v>&lt; bitte eintragen &gt;</v>
      </c>
      <c r="AA38" s="126"/>
      <c r="AB38" s="126"/>
      <c r="AC38" s="126"/>
      <c r="AD38" s="127"/>
      <c r="AE38" s="15" t="s">
        <v>7</v>
      </c>
      <c r="AF38" s="128" t="str">
        <f>Titel!$D$18</f>
        <v>&lt; bitte eintragen &gt;</v>
      </c>
      <c r="AG38" s="128"/>
      <c r="AH38" s="128"/>
      <c r="AI38" s="128"/>
      <c r="AJ38" s="129"/>
      <c r="AK38" s="15" t="s">
        <v>7</v>
      </c>
      <c r="AL38" s="128" t="str">
        <f>Titel!$D$18</f>
        <v>&lt; bitte eintragen &gt;</v>
      </c>
      <c r="AM38" s="128"/>
      <c r="AN38" s="128"/>
      <c r="AO38" s="128"/>
      <c r="AP38" s="129"/>
    </row>
    <row r="39" spans="1:50" ht="21.75" customHeight="1" thickBot="1" x14ac:dyDescent="0.35">
      <c r="A39" s="16">
        <f>Titel!$D$22</f>
        <v>2018</v>
      </c>
      <c r="B39" s="123" t="s">
        <v>55</v>
      </c>
      <c r="C39" s="124"/>
      <c r="D39" s="124"/>
      <c r="E39" s="124"/>
      <c r="F39" s="125"/>
      <c r="G39" s="16">
        <f>Titel!$D$22</f>
        <v>2018</v>
      </c>
      <c r="H39" s="123" t="s">
        <v>55</v>
      </c>
      <c r="I39" s="124"/>
      <c r="J39" s="124"/>
      <c r="K39" s="124"/>
      <c r="L39" s="125"/>
      <c r="M39" s="16">
        <f>Titel!$D$22</f>
        <v>2018</v>
      </c>
      <c r="N39" s="123" t="s">
        <v>55</v>
      </c>
      <c r="O39" s="124"/>
      <c r="P39" s="124"/>
      <c r="Q39" s="124"/>
      <c r="R39" s="125"/>
      <c r="S39" s="16">
        <f>Titel!$D$22</f>
        <v>2018</v>
      </c>
      <c r="T39" s="123" t="s">
        <v>55</v>
      </c>
      <c r="U39" s="124"/>
      <c r="V39" s="124"/>
      <c r="W39" s="124"/>
      <c r="X39" s="125"/>
      <c r="Y39" s="16">
        <f>Titel!$D$22</f>
        <v>2018</v>
      </c>
      <c r="Z39" s="123" t="s">
        <v>55</v>
      </c>
      <c r="AA39" s="124"/>
      <c r="AB39" s="124"/>
      <c r="AC39" s="124"/>
      <c r="AD39" s="125"/>
      <c r="AE39" s="16">
        <f>Titel!$D$22</f>
        <v>2018</v>
      </c>
      <c r="AF39" s="123" t="s">
        <v>55</v>
      </c>
      <c r="AG39" s="124"/>
      <c r="AH39" s="124"/>
      <c r="AI39" s="124"/>
      <c r="AJ39" s="125"/>
      <c r="AK39" s="16">
        <f>Titel!$D$22</f>
        <v>2018</v>
      </c>
      <c r="AL39" s="123" t="s">
        <v>55</v>
      </c>
      <c r="AM39" s="124"/>
      <c r="AN39" s="124"/>
      <c r="AO39" s="124"/>
      <c r="AP39" s="125"/>
    </row>
    <row r="40" spans="1:50" ht="17.25" customHeight="1" x14ac:dyDescent="0.25">
      <c r="A40" s="17" t="s">
        <v>8</v>
      </c>
      <c r="B40" s="18"/>
      <c r="C40" s="19" t="s">
        <v>9</v>
      </c>
      <c r="D40" s="20" t="s">
        <v>9</v>
      </c>
      <c r="E40" s="21"/>
      <c r="F40" s="20"/>
      <c r="G40" s="17" t="s">
        <v>8</v>
      </c>
      <c r="H40" s="18"/>
      <c r="I40" s="19" t="s">
        <v>9</v>
      </c>
      <c r="J40" s="20" t="s">
        <v>9</v>
      </c>
      <c r="K40" s="21"/>
      <c r="L40" s="20"/>
      <c r="M40" s="17" t="s">
        <v>8</v>
      </c>
      <c r="N40" s="18"/>
      <c r="O40" s="19" t="s">
        <v>9</v>
      </c>
      <c r="P40" s="20" t="s">
        <v>9</v>
      </c>
      <c r="Q40" s="21"/>
      <c r="R40" s="20"/>
      <c r="S40" s="17" t="s">
        <v>8</v>
      </c>
      <c r="T40" s="18"/>
      <c r="U40" s="19" t="s">
        <v>9</v>
      </c>
      <c r="V40" s="20" t="s">
        <v>9</v>
      </c>
      <c r="W40" s="21"/>
      <c r="X40" s="20"/>
      <c r="Y40" s="17" t="s">
        <v>8</v>
      </c>
      <c r="Z40" s="18"/>
      <c r="AA40" s="19" t="s">
        <v>9</v>
      </c>
      <c r="AB40" s="20" t="s">
        <v>9</v>
      </c>
      <c r="AC40" s="21"/>
      <c r="AD40" s="20"/>
      <c r="AE40" s="17" t="s">
        <v>8</v>
      </c>
      <c r="AF40" s="18"/>
      <c r="AG40" s="19" t="s">
        <v>9</v>
      </c>
      <c r="AH40" s="20" t="s">
        <v>9</v>
      </c>
      <c r="AI40" s="21"/>
      <c r="AJ40" s="20"/>
      <c r="AK40" s="17" t="s">
        <v>8</v>
      </c>
      <c r="AL40" s="18"/>
      <c r="AM40" s="19" t="s">
        <v>9</v>
      </c>
      <c r="AN40" s="20" t="s">
        <v>9</v>
      </c>
      <c r="AO40" s="21"/>
      <c r="AP40" s="20"/>
      <c r="AX40" s="69"/>
    </row>
    <row r="41" spans="1:50" x14ac:dyDescent="0.25">
      <c r="A41" s="22" t="s">
        <v>11</v>
      </c>
      <c r="B41" s="23" t="s">
        <v>12</v>
      </c>
      <c r="C41" s="24" t="s">
        <v>13</v>
      </c>
      <c r="D41" s="25" t="s">
        <v>14</v>
      </c>
      <c r="E41" s="26"/>
      <c r="F41" s="25"/>
      <c r="G41" s="22" t="s">
        <v>11</v>
      </c>
      <c r="H41" s="23" t="s">
        <v>12</v>
      </c>
      <c r="I41" s="24" t="s">
        <v>13</v>
      </c>
      <c r="J41" s="25" t="s">
        <v>14</v>
      </c>
      <c r="K41" s="26"/>
      <c r="L41" s="25"/>
      <c r="M41" s="22" t="s">
        <v>11</v>
      </c>
      <c r="N41" s="23" t="s">
        <v>12</v>
      </c>
      <c r="O41" s="24" t="s">
        <v>13</v>
      </c>
      <c r="P41" s="25" t="s">
        <v>14</v>
      </c>
      <c r="Q41" s="26"/>
      <c r="R41" s="25"/>
      <c r="S41" s="22" t="s">
        <v>11</v>
      </c>
      <c r="T41" s="23" t="s">
        <v>12</v>
      </c>
      <c r="U41" s="24" t="s">
        <v>13</v>
      </c>
      <c r="V41" s="25" t="s">
        <v>14</v>
      </c>
      <c r="W41" s="26"/>
      <c r="X41" s="25"/>
      <c r="Y41" s="22" t="s">
        <v>11</v>
      </c>
      <c r="Z41" s="23" t="s">
        <v>12</v>
      </c>
      <c r="AA41" s="24" t="s">
        <v>13</v>
      </c>
      <c r="AB41" s="25" t="s">
        <v>14</v>
      </c>
      <c r="AC41" s="26"/>
      <c r="AD41" s="25"/>
      <c r="AE41" s="22" t="s">
        <v>11</v>
      </c>
      <c r="AF41" s="23" t="s">
        <v>12</v>
      </c>
      <c r="AG41" s="24" t="s">
        <v>13</v>
      </c>
      <c r="AH41" s="25" t="s">
        <v>14</v>
      </c>
      <c r="AI41" s="26"/>
      <c r="AJ41" s="25"/>
      <c r="AK41" s="22" t="s">
        <v>11</v>
      </c>
      <c r="AL41" s="23" t="s">
        <v>12</v>
      </c>
      <c r="AM41" s="24" t="s">
        <v>13</v>
      </c>
      <c r="AN41" s="25" t="s">
        <v>14</v>
      </c>
      <c r="AO41" s="26"/>
      <c r="AP41" s="25"/>
    </row>
    <row r="42" spans="1:50" x14ac:dyDescent="0.25">
      <c r="A42" s="27"/>
      <c r="B42" s="32"/>
      <c r="C42" s="29"/>
      <c r="D42" s="30"/>
      <c r="E42" s="31"/>
      <c r="F42" s="30"/>
      <c r="G42" s="27"/>
      <c r="H42" s="32"/>
      <c r="I42" s="29"/>
      <c r="J42" s="30"/>
      <c r="K42" s="31"/>
      <c r="L42" s="30"/>
      <c r="M42" s="27"/>
      <c r="N42" s="32"/>
      <c r="O42" s="29"/>
      <c r="P42" s="30"/>
      <c r="Q42" s="31"/>
      <c r="R42" s="30"/>
      <c r="S42" s="27"/>
      <c r="T42" s="28"/>
      <c r="U42" s="29"/>
      <c r="V42" s="30"/>
      <c r="W42" s="31"/>
      <c r="X42" s="30"/>
      <c r="Y42" s="27"/>
      <c r="Z42" s="28"/>
      <c r="AA42" s="29"/>
      <c r="AB42" s="30"/>
      <c r="AC42" s="31"/>
      <c r="AD42" s="30"/>
      <c r="AE42" s="27"/>
      <c r="AF42" s="36"/>
      <c r="AG42" s="37"/>
      <c r="AH42" s="38"/>
      <c r="AI42" s="39"/>
      <c r="AJ42" s="38"/>
      <c r="AK42" s="27"/>
      <c r="AL42" s="36"/>
      <c r="AM42" s="37"/>
      <c r="AN42" s="38"/>
      <c r="AO42" s="39"/>
      <c r="AP42" s="38"/>
    </row>
    <row r="43" spans="1:50" x14ac:dyDescent="0.25">
      <c r="A43" s="40" t="s">
        <v>42</v>
      </c>
      <c r="B43" s="32"/>
      <c r="C43" s="29"/>
      <c r="D43" s="30"/>
      <c r="E43" s="31"/>
      <c r="F43" s="30"/>
      <c r="G43" s="40" t="s">
        <v>43</v>
      </c>
      <c r="H43" s="32"/>
      <c r="I43" s="29"/>
      <c r="J43" s="30"/>
      <c r="K43" s="31"/>
      <c r="L43" s="30"/>
      <c r="M43" s="40" t="s">
        <v>44</v>
      </c>
      <c r="N43" s="32"/>
      <c r="O43" s="29"/>
      <c r="P43" s="30"/>
      <c r="Q43" s="31"/>
      <c r="R43" s="30"/>
      <c r="S43" s="40" t="s">
        <v>45</v>
      </c>
      <c r="T43" s="28"/>
      <c r="U43" s="29"/>
      <c r="V43" s="30"/>
      <c r="W43" s="31"/>
      <c r="X43" s="30"/>
      <c r="Y43" s="40" t="s">
        <v>46</v>
      </c>
      <c r="Z43" s="28"/>
      <c r="AA43" s="29"/>
      <c r="AB43" s="30"/>
      <c r="AC43" s="31"/>
      <c r="AD43" s="30"/>
      <c r="AE43" s="40" t="s">
        <v>20</v>
      </c>
      <c r="AF43" s="36"/>
      <c r="AG43" s="37"/>
      <c r="AH43" s="38"/>
      <c r="AI43" s="39"/>
      <c r="AJ43" s="38"/>
      <c r="AK43" s="40" t="s">
        <v>117</v>
      </c>
      <c r="AL43" s="36"/>
      <c r="AM43" s="37"/>
      <c r="AN43" s="38"/>
      <c r="AO43" s="39"/>
      <c r="AP43" s="38"/>
    </row>
    <row r="44" spans="1:50" x14ac:dyDescent="0.25">
      <c r="A44" s="27"/>
      <c r="B44" s="32"/>
      <c r="C44" s="29"/>
      <c r="D44" s="30"/>
      <c r="E44" s="31"/>
      <c r="F44" s="30"/>
      <c r="G44" s="27"/>
      <c r="H44" s="32"/>
      <c r="I44" s="29"/>
      <c r="J44" s="30"/>
      <c r="K44" s="31"/>
      <c r="L44" s="30"/>
      <c r="M44" s="40" t="s">
        <v>47</v>
      </c>
      <c r="N44" s="32"/>
      <c r="O44" s="29"/>
      <c r="P44" s="30"/>
      <c r="Q44" s="31"/>
      <c r="R44" s="30"/>
      <c r="S44" s="40" t="s">
        <v>47</v>
      </c>
      <c r="T44" s="28"/>
      <c r="U44" s="29"/>
      <c r="V44" s="30"/>
      <c r="W44" s="31"/>
      <c r="X44" s="30"/>
      <c r="Y44" s="40" t="s">
        <v>48</v>
      </c>
      <c r="Z44" s="28"/>
      <c r="AA44" s="29"/>
      <c r="AB44" s="30"/>
      <c r="AC44" s="31"/>
      <c r="AD44" s="30"/>
      <c r="AE44" s="40" t="s">
        <v>49</v>
      </c>
      <c r="AF44" s="36"/>
      <c r="AG44" s="37"/>
      <c r="AH44" s="38"/>
      <c r="AI44" s="39"/>
      <c r="AJ44" s="38"/>
      <c r="AK44" s="40"/>
      <c r="AL44" s="36"/>
      <c r="AM44" s="37"/>
      <c r="AN44" s="38"/>
      <c r="AO44" s="39"/>
      <c r="AP44" s="38"/>
    </row>
    <row r="45" spans="1:50" x14ac:dyDescent="0.25">
      <c r="A45" s="27" t="s">
        <v>24</v>
      </c>
      <c r="B45" s="105">
        <v>0</v>
      </c>
      <c r="C45" s="109"/>
      <c r="D45" s="104"/>
      <c r="E45" s="31"/>
      <c r="F45" s="30"/>
      <c r="G45" s="27" t="s">
        <v>24</v>
      </c>
      <c r="H45" s="105">
        <v>0</v>
      </c>
      <c r="I45" s="109"/>
      <c r="J45" s="104"/>
      <c r="K45" s="31"/>
      <c r="L45" s="30"/>
      <c r="M45" s="27" t="s">
        <v>24</v>
      </c>
      <c r="N45" s="105">
        <v>0</v>
      </c>
      <c r="O45" s="109"/>
      <c r="P45" s="104"/>
      <c r="Q45" s="31"/>
      <c r="R45" s="30"/>
      <c r="S45" s="27" t="s">
        <v>24</v>
      </c>
      <c r="T45" s="105">
        <v>0</v>
      </c>
      <c r="U45" s="109"/>
      <c r="V45" s="104"/>
      <c r="W45" s="31"/>
      <c r="X45" s="30"/>
      <c r="Y45" s="27" t="s">
        <v>24</v>
      </c>
      <c r="Z45" s="105">
        <v>0</v>
      </c>
      <c r="AA45" s="109"/>
      <c r="AB45" s="104"/>
      <c r="AC45" s="31"/>
      <c r="AD45" s="30"/>
      <c r="AE45" s="27" t="s">
        <v>24</v>
      </c>
      <c r="AF45" s="106">
        <v>0</v>
      </c>
      <c r="AG45" s="109"/>
      <c r="AH45" s="104"/>
      <c r="AI45" s="39"/>
      <c r="AJ45" s="38"/>
      <c r="AK45" s="27" t="s">
        <v>24</v>
      </c>
      <c r="AL45" s="106">
        <v>0</v>
      </c>
      <c r="AM45" s="109"/>
      <c r="AN45" s="104"/>
      <c r="AO45" s="39"/>
      <c r="AP45" s="38"/>
    </row>
    <row r="46" spans="1:50" x14ac:dyDescent="0.25">
      <c r="A46" s="27" t="s">
        <v>25</v>
      </c>
      <c r="B46" s="105">
        <v>0</v>
      </c>
      <c r="C46" s="109"/>
      <c r="D46" s="104"/>
      <c r="E46" s="31"/>
      <c r="F46" s="30"/>
      <c r="G46" s="27" t="s">
        <v>25</v>
      </c>
      <c r="H46" s="105">
        <v>0</v>
      </c>
      <c r="I46" s="109"/>
      <c r="J46" s="104"/>
      <c r="K46" s="31"/>
      <c r="L46" s="30"/>
      <c r="M46" s="27" t="s">
        <v>25</v>
      </c>
      <c r="N46" s="105">
        <v>0</v>
      </c>
      <c r="O46" s="109"/>
      <c r="P46" s="104"/>
      <c r="Q46" s="31"/>
      <c r="R46" s="30"/>
      <c r="S46" s="27" t="s">
        <v>25</v>
      </c>
      <c r="T46" s="105">
        <v>0</v>
      </c>
      <c r="U46" s="109"/>
      <c r="V46" s="104"/>
      <c r="W46" s="31"/>
      <c r="X46" s="30"/>
      <c r="Y46" s="27" t="s">
        <v>25</v>
      </c>
      <c r="Z46" s="105">
        <v>0</v>
      </c>
      <c r="AA46" s="109"/>
      <c r="AB46" s="104"/>
      <c r="AC46" s="31"/>
      <c r="AD46" s="30"/>
      <c r="AE46" s="27" t="s">
        <v>25</v>
      </c>
      <c r="AF46" s="106">
        <v>0</v>
      </c>
      <c r="AG46" s="109"/>
      <c r="AH46" s="104"/>
      <c r="AI46" s="39"/>
      <c r="AJ46" s="38"/>
      <c r="AK46" s="27" t="s">
        <v>25</v>
      </c>
      <c r="AL46" s="106">
        <v>0</v>
      </c>
      <c r="AM46" s="109"/>
      <c r="AN46" s="104"/>
      <c r="AO46" s="39"/>
      <c r="AP46" s="38"/>
    </row>
    <row r="47" spans="1:50" ht="14.4" thickBot="1" x14ac:dyDescent="0.3">
      <c r="A47" s="27" t="s">
        <v>26</v>
      </c>
      <c r="B47" s="105">
        <v>0</v>
      </c>
      <c r="C47" s="109"/>
      <c r="D47" s="104"/>
      <c r="E47" s="31"/>
      <c r="F47" s="30"/>
      <c r="G47" s="27" t="s">
        <v>26</v>
      </c>
      <c r="H47" s="105">
        <v>0</v>
      </c>
      <c r="I47" s="109"/>
      <c r="J47" s="104"/>
      <c r="K47" s="31"/>
      <c r="L47" s="30"/>
      <c r="M47" s="27" t="s">
        <v>26</v>
      </c>
      <c r="N47" s="105">
        <v>0</v>
      </c>
      <c r="O47" s="109"/>
      <c r="P47" s="104"/>
      <c r="Q47" s="31"/>
      <c r="R47" s="30"/>
      <c r="S47" s="27" t="s">
        <v>26</v>
      </c>
      <c r="T47" s="105">
        <v>0</v>
      </c>
      <c r="U47" s="109"/>
      <c r="V47" s="104"/>
      <c r="W47" s="31"/>
      <c r="X47" s="30"/>
      <c r="Y47" s="27" t="s">
        <v>26</v>
      </c>
      <c r="Z47" s="105">
        <v>0</v>
      </c>
      <c r="AA47" s="109"/>
      <c r="AB47" s="104"/>
      <c r="AC47" s="31"/>
      <c r="AD47" s="30"/>
      <c r="AE47" s="27" t="s">
        <v>26</v>
      </c>
      <c r="AF47" s="106">
        <v>0</v>
      </c>
      <c r="AG47" s="109"/>
      <c r="AH47" s="104"/>
      <c r="AI47" s="39"/>
      <c r="AJ47" s="38"/>
      <c r="AK47" s="27" t="s">
        <v>26</v>
      </c>
      <c r="AL47" s="106">
        <v>0</v>
      </c>
      <c r="AM47" s="109"/>
      <c r="AN47" s="104"/>
      <c r="AO47" s="39"/>
      <c r="AP47" s="38"/>
    </row>
    <row r="48" spans="1:50" ht="15.6" x14ac:dyDescent="0.3">
      <c r="A48" s="27" t="s">
        <v>27</v>
      </c>
      <c r="B48" s="105">
        <v>0</v>
      </c>
      <c r="C48" s="109"/>
      <c r="D48" s="104"/>
      <c r="E48" s="31"/>
      <c r="F48" s="30"/>
      <c r="G48" s="27" t="s">
        <v>27</v>
      </c>
      <c r="H48" s="105">
        <v>0</v>
      </c>
      <c r="I48" s="109"/>
      <c r="J48" s="104"/>
      <c r="K48" s="31"/>
      <c r="L48" s="30"/>
      <c r="M48" s="27" t="s">
        <v>27</v>
      </c>
      <c r="N48" s="105">
        <v>0</v>
      </c>
      <c r="O48" s="109"/>
      <c r="P48" s="104"/>
      <c r="Q48" s="31"/>
      <c r="R48" s="30"/>
      <c r="S48" s="27" t="s">
        <v>27</v>
      </c>
      <c r="T48" s="105">
        <v>0</v>
      </c>
      <c r="U48" s="109"/>
      <c r="V48" s="104"/>
      <c r="W48" s="31"/>
      <c r="X48" s="30"/>
      <c r="Y48" s="27" t="s">
        <v>27</v>
      </c>
      <c r="Z48" s="105">
        <v>0</v>
      </c>
      <c r="AA48" s="109"/>
      <c r="AB48" s="104"/>
      <c r="AC48" s="31"/>
      <c r="AD48" s="30"/>
      <c r="AE48" s="27" t="s">
        <v>27</v>
      </c>
      <c r="AF48" s="106">
        <v>0</v>
      </c>
      <c r="AG48" s="109"/>
      <c r="AH48" s="104"/>
      <c r="AI48" s="39"/>
      <c r="AJ48" s="38"/>
      <c r="AK48" s="27" t="s">
        <v>27</v>
      </c>
      <c r="AL48" s="106">
        <v>0</v>
      </c>
      <c r="AM48" s="109"/>
      <c r="AN48" s="104"/>
      <c r="AO48" s="39"/>
      <c r="AP48" s="38"/>
      <c r="AQ48" s="70" t="str">
        <f>CONCATENATE("Ist ",Titel!$D$22)</f>
        <v>Ist 2018</v>
      </c>
      <c r="AR48" s="71"/>
      <c r="AS48" s="72"/>
    </row>
    <row r="49" spans="1:45" x14ac:dyDescent="0.25">
      <c r="A49" s="27" t="s">
        <v>28</v>
      </c>
      <c r="B49" s="105">
        <v>0</v>
      </c>
      <c r="C49" s="109"/>
      <c r="D49" s="104"/>
      <c r="E49" s="31"/>
      <c r="F49" s="30"/>
      <c r="G49" s="27" t="s">
        <v>28</v>
      </c>
      <c r="H49" s="105">
        <v>0</v>
      </c>
      <c r="I49" s="109"/>
      <c r="J49" s="104"/>
      <c r="K49" s="31"/>
      <c r="L49" s="30"/>
      <c r="M49" s="27" t="s">
        <v>28</v>
      </c>
      <c r="N49" s="105">
        <v>0</v>
      </c>
      <c r="O49" s="109"/>
      <c r="P49" s="104"/>
      <c r="Q49" s="31"/>
      <c r="R49" s="30"/>
      <c r="S49" s="27" t="s">
        <v>28</v>
      </c>
      <c r="T49" s="105">
        <v>0</v>
      </c>
      <c r="U49" s="109"/>
      <c r="V49" s="104"/>
      <c r="W49" s="31"/>
      <c r="X49" s="30"/>
      <c r="Y49" s="27" t="s">
        <v>28</v>
      </c>
      <c r="Z49" s="105">
        <v>0</v>
      </c>
      <c r="AA49" s="109"/>
      <c r="AB49" s="104"/>
      <c r="AC49" s="31"/>
      <c r="AD49" s="30"/>
      <c r="AE49" s="27" t="s">
        <v>28</v>
      </c>
      <c r="AF49" s="106">
        <v>0</v>
      </c>
      <c r="AG49" s="109"/>
      <c r="AH49" s="104"/>
      <c r="AI49" s="39"/>
      <c r="AJ49" s="38"/>
      <c r="AK49" s="27" t="s">
        <v>28</v>
      </c>
      <c r="AL49" s="106">
        <v>0</v>
      </c>
      <c r="AM49" s="109"/>
      <c r="AN49" s="104"/>
      <c r="AO49" s="39"/>
      <c r="AP49" s="38"/>
      <c r="AQ49" s="32"/>
      <c r="AR49" s="73"/>
      <c r="AS49" s="34"/>
    </row>
    <row r="50" spans="1:45" x14ac:dyDescent="0.25">
      <c r="A50" s="27" t="s">
        <v>29</v>
      </c>
      <c r="B50" s="105">
        <v>0</v>
      </c>
      <c r="C50" s="109"/>
      <c r="D50" s="104"/>
      <c r="E50" s="31"/>
      <c r="F50" s="30"/>
      <c r="G50" s="27" t="s">
        <v>29</v>
      </c>
      <c r="H50" s="105">
        <v>0</v>
      </c>
      <c r="I50" s="109"/>
      <c r="J50" s="104"/>
      <c r="K50" s="31"/>
      <c r="L50" s="30"/>
      <c r="M50" s="27" t="s">
        <v>29</v>
      </c>
      <c r="N50" s="105">
        <v>0</v>
      </c>
      <c r="O50" s="109"/>
      <c r="P50" s="104"/>
      <c r="Q50" s="31"/>
      <c r="R50" s="30"/>
      <c r="S50" s="27" t="s">
        <v>29</v>
      </c>
      <c r="T50" s="105">
        <v>0</v>
      </c>
      <c r="U50" s="109"/>
      <c r="V50" s="104"/>
      <c r="W50" s="31"/>
      <c r="X50" s="30"/>
      <c r="Y50" s="27" t="s">
        <v>29</v>
      </c>
      <c r="Z50" s="105">
        <v>0</v>
      </c>
      <c r="AA50" s="109"/>
      <c r="AB50" s="104"/>
      <c r="AC50" s="31"/>
      <c r="AD50" s="30"/>
      <c r="AE50" s="27" t="s">
        <v>29</v>
      </c>
      <c r="AF50" s="106">
        <v>0</v>
      </c>
      <c r="AG50" s="109"/>
      <c r="AH50" s="104"/>
      <c r="AI50" s="39"/>
      <c r="AJ50" s="38"/>
      <c r="AK50" s="27" t="s">
        <v>29</v>
      </c>
      <c r="AL50" s="106">
        <v>0</v>
      </c>
      <c r="AM50" s="109"/>
      <c r="AN50" s="104"/>
      <c r="AO50" s="39"/>
      <c r="AP50" s="38"/>
      <c r="AQ50" s="32"/>
      <c r="AR50" s="73"/>
      <c r="AS50" s="34"/>
    </row>
    <row r="51" spans="1:45" x14ac:dyDescent="0.25">
      <c r="A51" s="27" t="s">
        <v>30</v>
      </c>
      <c r="B51" s="105">
        <v>0</v>
      </c>
      <c r="C51" s="109"/>
      <c r="D51" s="104"/>
      <c r="E51" s="31"/>
      <c r="F51" s="30"/>
      <c r="G51" s="27" t="s">
        <v>30</v>
      </c>
      <c r="H51" s="105">
        <v>0</v>
      </c>
      <c r="I51" s="109"/>
      <c r="J51" s="104"/>
      <c r="K51" s="31"/>
      <c r="L51" s="30"/>
      <c r="M51" s="27" t="s">
        <v>30</v>
      </c>
      <c r="N51" s="105">
        <v>0</v>
      </c>
      <c r="O51" s="109"/>
      <c r="P51" s="104"/>
      <c r="Q51" s="31"/>
      <c r="R51" s="30"/>
      <c r="S51" s="27" t="s">
        <v>30</v>
      </c>
      <c r="T51" s="105">
        <v>0</v>
      </c>
      <c r="U51" s="109"/>
      <c r="V51" s="104"/>
      <c r="W51" s="31"/>
      <c r="X51" s="30"/>
      <c r="Y51" s="27" t="s">
        <v>30</v>
      </c>
      <c r="Z51" s="105">
        <v>0</v>
      </c>
      <c r="AA51" s="109"/>
      <c r="AB51" s="104"/>
      <c r="AC51" s="31"/>
      <c r="AD51" s="30"/>
      <c r="AE51" s="27" t="s">
        <v>30</v>
      </c>
      <c r="AF51" s="106">
        <v>0</v>
      </c>
      <c r="AG51" s="109"/>
      <c r="AH51" s="104"/>
      <c r="AI51" s="39"/>
      <c r="AJ51" s="38"/>
      <c r="AK51" s="27" t="s">
        <v>30</v>
      </c>
      <c r="AL51" s="106">
        <v>0</v>
      </c>
      <c r="AM51" s="109"/>
      <c r="AN51" s="104"/>
      <c r="AO51" s="39"/>
      <c r="AP51" s="38"/>
      <c r="AQ51" s="74" t="s">
        <v>15</v>
      </c>
      <c r="AR51" s="75"/>
      <c r="AS51" s="76">
        <f>E31</f>
        <v>0</v>
      </c>
    </row>
    <row r="52" spans="1:45" x14ac:dyDescent="0.25">
      <c r="A52" s="27" t="s">
        <v>31</v>
      </c>
      <c r="B52" s="105">
        <v>0</v>
      </c>
      <c r="C52" s="109"/>
      <c r="D52" s="104"/>
      <c r="E52" s="31"/>
      <c r="F52" s="30"/>
      <c r="G52" s="27" t="s">
        <v>31</v>
      </c>
      <c r="H52" s="105">
        <v>0</v>
      </c>
      <c r="I52" s="109"/>
      <c r="J52" s="104"/>
      <c r="K52" s="31"/>
      <c r="L52" s="30"/>
      <c r="M52" s="27" t="s">
        <v>31</v>
      </c>
      <c r="N52" s="105">
        <v>0</v>
      </c>
      <c r="O52" s="109"/>
      <c r="P52" s="104"/>
      <c r="Q52" s="31"/>
      <c r="R52" s="30"/>
      <c r="S52" s="27" t="s">
        <v>31</v>
      </c>
      <c r="T52" s="105">
        <v>0</v>
      </c>
      <c r="U52" s="109"/>
      <c r="V52" s="104"/>
      <c r="W52" s="31"/>
      <c r="X52" s="30"/>
      <c r="Y52" s="27" t="s">
        <v>31</v>
      </c>
      <c r="Z52" s="105">
        <v>0</v>
      </c>
      <c r="AA52" s="109"/>
      <c r="AB52" s="104"/>
      <c r="AC52" s="31"/>
      <c r="AD52" s="30"/>
      <c r="AE52" s="27" t="s">
        <v>31</v>
      </c>
      <c r="AF52" s="106">
        <v>0</v>
      </c>
      <c r="AG52" s="109"/>
      <c r="AH52" s="104"/>
      <c r="AI52" s="39"/>
      <c r="AJ52" s="38"/>
      <c r="AK52" s="27" t="s">
        <v>31</v>
      </c>
      <c r="AL52" s="106">
        <v>0</v>
      </c>
      <c r="AM52" s="109"/>
      <c r="AN52" s="104"/>
      <c r="AO52" s="39"/>
      <c r="AP52" s="38"/>
      <c r="AQ52" s="74" t="s">
        <v>42</v>
      </c>
      <c r="AR52" s="75"/>
      <c r="AS52" s="76">
        <f>E65</f>
        <v>0</v>
      </c>
    </row>
    <row r="53" spans="1:45" x14ac:dyDescent="0.25">
      <c r="A53" s="27" t="s">
        <v>32</v>
      </c>
      <c r="B53" s="105">
        <v>0</v>
      </c>
      <c r="C53" s="109"/>
      <c r="D53" s="104"/>
      <c r="E53" s="31"/>
      <c r="F53" s="30"/>
      <c r="G53" s="27" t="s">
        <v>32</v>
      </c>
      <c r="H53" s="105">
        <v>0</v>
      </c>
      <c r="I53" s="109"/>
      <c r="J53" s="104"/>
      <c r="K53" s="31"/>
      <c r="L53" s="30"/>
      <c r="M53" s="27" t="s">
        <v>32</v>
      </c>
      <c r="N53" s="105">
        <v>0</v>
      </c>
      <c r="O53" s="109"/>
      <c r="P53" s="104"/>
      <c r="Q53" s="31"/>
      <c r="R53" s="30"/>
      <c r="S53" s="27" t="s">
        <v>32</v>
      </c>
      <c r="T53" s="105">
        <v>0</v>
      </c>
      <c r="U53" s="109"/>
      <c r="V53" s="104"/>
      <c r="W53" s="31"/>
      <c r="X53" s="30"/>
      <c r="Y53" s="27" t="s">
        <v>32</v>
      </c>
      <c r="Z53" s="105">
        <v>0</v>
      </c>
      <c r="AA53" s="109"/>
      <c r="AB53" s="104"/>
      <c r="AC53" s="31"/>
      <c r="AD53" s="30"/>
      <c r="AE53" s="27" t="s">
        <v>32</v>
      </c>
      <c r="AF53" s="106">
        <v>0</v>
      </c>
      <c r="AG53" s="109"/>
      <c r="AH53" s="104"/>
      <c r="AI53" s="39"/>
      <c r="AJ53" s="38"/>
      <c r="AK53" s="27" t="s">
        <v>32</v>
      </c>
      <c r="AL53" s="106">
        <v>0</v>
      </c>
      <c r="AM53" s="109"/>
      <c r="AN53" s="104"/>
      <c r="AO53" s="39"/>
      <c r="AP53" s="38"/>
      <c r="AQ53" s="74" t="s">
        <v>16</v>
      </c>
      <c r="AR53" s="75"/>
      <c r="AS53" s="76">
        <f>K31</f>
        <v>0</v>
      </c>
    </row>
    <row r="54" spans="1:45" x14ac:dyDescent="0.25">
      <c r="A54" s="27" t="s">
        <v>33</v>
      </c>
      <c r="B54" s="105">
        <v>0</v>
      </c>
      <c r="C54" s="109"/>
      <c r="D54" s="104"/>
      <c r="E54" s="31"/>
      <c r="F54" s="30"/>
      <c r="G54" s="27" t="s">
        <v>33</v>
      </c>
      <c r="H54" s="105">
        <v>0</v>
      </c>
      <c r="I54" s="109"/>
      <c r="J54" s="104"/>
      <c r="K54" s="31"/>
      <c r="L54" s="30"/>
      <c r="M54" s="27" t="s">
        <v>33</v>
      </c>
      <c r="N54" s="105">
        <v>0</v>
      </c>
      <c r="O54" s="109"/>
      <c r="P54" s="104"/>
      <c r="Q54" s="31"/>
      <c r="R54" s="30"/>
      <c r="S54" s="27" t="s">
        <v>33</v>
      </c>
      <c r="T54" s="105">
        <v>0</v>
      </c>
      <c r="U54" s="109"/>
      <c r="V54" s="104"/>
      <c r="W54" s="31"/>
      <c r="X54" s="30"/>
      <c r="Y54" s="27" t="s">
        <v>33</v>
      </c>
      <c r="Z54" s="105">
        <v>0</v>
      </c>
      <c r="AA54" s="109"/>
      <c r="AB54" s="104"/>
      <c r="AC54" s="31"/>
      <c r="AD54" s="30"/>
      <c r="AE54" s="27" t="s">
        <v>33</v>
      </c>
      <c r="AF54" s="106">
        <v>0</v>
      </c>
      <c r="AG54" s="109"/>
      <c r="AH54" s="104"/>
      <c r="AI54" s="39"/>
      <c r="AJ54" s="38"/>
      <c r="AK54" s="27" t="s">
        <v>33</v>
      </c>
      <c r="AL54" s="106">
        <v>0</v>
      </c>
      <c r="AM54" s="109"/>
      <c r="AN54" s="104"/>
      <c r="AO54" s="39"/>
      <c r="AP54" s="38"/>
      <c r="AQ54" s="74" t="s">
        <v>43</v>
      </c>
      <c r="AR54" s="75"/>
      <c r="AS54" s="76">
        <f>K65</f>
        <v>0</v>
      </c>
    </row>
    <row r="55" spans="1:45" x14ac:dyDescent="0.25">
      <c r="A55" s="27" t="s">
        <v>34</v>
      </c>
      <c r="B55" s="105">
        <v>0</v>
      </c>
      <c r="C55" s="109"/>
      <c r="D55" s="104"/>
      <c r="E55" s="31"/>
      <c r="F55" s="30"/>
      <c r="G55" s="27" t="s">
        <v>34</v>
      </c>
      <c r="H55" s="105">
        <v>0</v>
      </c>
      <c r="I55" s="109"/>
      <c r="J55" s="104"/>
      <c r="K55" s="31"/>
      <c r="L55" s="30"/>
      <c r="M55" s="27" t="s">
        <v>34</v>
      </c>
      <c r="N55" s="105">
        <v>0</v>
      </c>
      <c r="O55" s="109"/>
      <c r="P55" s="104"/>
      <c r="Q55" s="31"/>
      <c r="R55" s="30"/>
      <c r="S55" s="27" t="s">
        <v>34</v>
      </c>
      <c r="T55" s="105">
        <v>0</v>
      </c>
      <c r="U55" s="109"/>
      <c r="V55" s="104"/>
      <c r="W55" s="31"/>
      <c r="X55" s="30"/>
      <c r="Y55" s="27" t="s">
        <v>34</v>
      </c>
      <c r="Z55" s="105">
        <v>0</v>
      </c>
      <c r="AA55" s="109"/>
      <c r="AB55" s="104"/>
      <c r="AC55" s="31"/>
      <c r="AD55" s="30"/>
      <c r="AE55" s="27" t="s">
        <v>34</v>
      </c>
      <c r="AF55" s="106">
        <v>0</v>
      </c>
      <c r="AG55" s="109"/>
      <c r="AH55" s="104"/>
      <c r="AI55" s="39"/>
      <c r="AJ55" s="38"/>
      <c r="AK55" s="27" t="s">
        <v>34</v>
      </c>
      <c r="AL55" s="106">
        <v>0</v>
      </c>
      <c r="AM55" s="109"/>
      <c r="AN55" s="104"/>
      <c r="AO55" s="39"/>
      <c r="AP55" s="38"/>
      <c r="AQ55" s="74" t="s">
        <v>46</v>
      </c>
      <c r="AR55" s="75"/>
      <c r="AS55" s="76">
        <f>AC65</f>
        <v>0</v>
      </c>
    </row>
    <row r="56" spans="1:45" x14ac:dyDescent="0.25">
      <c r="A56" s="27" t="s">
        <v>35</v>
      </c>
      <c r="B56" s="105">
        <v>0</v>
      </c>
      <c r="C56" s="109"/>
      <c r="D56" s="104"/>
      <c r="E56" s="31"/>
      <c r="F56" s="30"/>
      <c r="G56" s="27" t="s">
        <v>35</v>
      </c>
      <c r="H56" s="105">
        <v>0</v>
      </c>
      <c r="I56" s="109"/>
      <c r="J56" s="104"/>
      <c r="K56" s="31"/>
      <c r="L56" s="30"/>
      <c r="M56" s="27" t="s">
        <v>35</v>
      </c>
      <c r="N56" s="105">
        <v>0</v>
      </c>
      <c r="O56" s="109"/>
      <c r="P56" s="104"/>
      <c r="Q56" s="31"/>
      <c r="R56" s="30"/>
      <c r="S56" s="27" t="s">
        <v>35</v>
      </c>
      <c r="T56" s="105">
        <v>0</v>
      </c>
      <c r="U56" s="109"/>
      <c r="V56" s="104"/>
      <c r="W56" s="31"/>
      <c r="X56" s="30"/>
      <c r="Y56" s="27" t="s">
        <v>35</v>
      </c>
      <c r="Z56" s="105">
        <v>0</v>
      </c>
      <c r="AA56" s="109"/>
      <c r="AB56" s="104"/>
      <c r="AC56" s="31"/>
      <c r="AD56" s="30"/>
      <c r="AE56" s="27" t="s">
        <v>35</v>
      </c>
      <c r="AF56" s="106">
        <v>0</v>
      </c>
      <c r="AG56" s="109"/>
      <c r="AH56" s="104"/>
      <c r="AI56" s="39"/>
      <c r="AJ56" s="38"/>
      <c r="AK56" s="27" t="s">
        <v>35</v>
      </c>
      <c r="AL56" s="106">
        <v>0</v>
      </c>
      <c r="AM56" s="109"/>
      <c r="AN56" s="104"/>
      <c r="AO56" s="39"/>
      <c r="AP56" s="38"/>
      <c r="AQ56" s="74" t="s">
        <v>50</v>
      </c>
      <c r="AR56" s="75"/>
      <c r="AS56" s="76">
        <f>Q31</f>
        <v>0</v>
      </c>
    </row>
    <row r="57" spans="1:45" x14ac:dyDescent="0.25">
      <c r="A57" s="27" t="s">
        <v>36</v>
      </c>
      <c r="B57" s="105">
        <v>0</v>
      </c>
      <c r="C57" s="109"/>
      <c r="D57" s="104"/>
      <c r="E57" s="31"/>
      <c r="F57" s="30"/>
      <c r="G57" s="27" t="s">
        <v>36</v>
      </c>
      <c r="H57" s="105">
        <v>0</v>
      </c>
      <c r="I57" s="109"/>
      <c r="J57" s="104"/>
      <c r="K57" s="31"/>
      <c r="L57" s="30"/>
      <c r="M57" s="27" t="s">
        <v>36</v>
      </c>
      <c r="N57" s="105">
        <v>0</v>
      </c>
      <c r="O57" s="109"/>
      <c r="P57" s="104"/>
      <c r="Q57" s="31"/>
      <c r="R57" s="30"/>
      <c r="S57" s="27" t="s">
        <v>36</v>
      </c>
      <c r="T57" s="105">
        <v>0</v>
      </c>
      <c r="U57" s="109"/>
      <c r="V57" s="104"/>
      <c r="W57" s="31"/>
      <c r="X57" s="30"/>
      <c r="Y57" s="27" t="s">
        <v>36</v>
      </c>
      <c r="Z57" s="105">
        <v>0</v>
      </c>
      <c r="AA57" s="109"/>
      <c r="AB57" s="104"/>
      <c r="AC57" s="31"/>
      <c r="AD57" s="30"/>
      <c r="AE57" s="27" t="s">
        <v>36</v>
      </c>
      <c r="AF57" s="106">
        <v>0</v>
      </c>
      <c r="AG57" s="109"/>
      <c r="AH57" s="104"/>
      <c r="AI57" s="39"/>
      <c r="AJ57" s="38"/>
      <c r="AK57" s="27" t="s">
        <v>36</v>
      </c>
      <c r="AL57" s="106">
        <v>0</v>
      </c>
      <c r="AM57" s="109"/>
      <c r="AN57" s="104"/>
      <c r="AO57" s="39"/>
      <c r="AP57" s="38"/>
      <c r="AQ57" s="74" t="s">
        <v>44</v>
      </c>
      <c r="AR57" s="75"/>
      <c r="AS57" s="76">
        <f>Q65</f>
        <v>0</v>
      </c>
    </row>
    <row r="58" spans="1:45" x14ac:dyDescent="0.25">
      <c r="A58" s="27" t="s">
        <v>37</v>
      </c>
      <c r="B58" s="105">
        <v>0</v>
      </c>
      <c r="C58" s="109"/>
      <c r="D58" s="104"/>
      <c r="E58" s="31"/>
      <c r="F58" s="30"/>
      <c r="G58" s="27" t="s">
        <v>37</v>
      </c>
      <c r="H58" s="105">
        <v>0</v>
      </c>
      <c r="I58" s="109"/>
      <c r="J58" s="104"/>
      <c r="K58" s="31"/>
      <c r="L58" s="30"/>
      <c r="M58" s="27" t="s">
        <v>37</v>
      </c>
      <c r="N58" s="105">
        <v>0</v>
      </c>
      <c r="O58" s="109"/>
      <c r="P58" s="104"/>
      <c r="Q58" s="31"/>
      <c r="R58" s="30"/>
      <c r="S58" s="27" t="s">
        <v>37</v>
      </c>
      <c r="T58" s="105">
        <v>0</v>
      </c>
      <c r="U58" s="109"/>
      <c r="V58" s="104"/>
      <c r="W58" s="31"/>
      <c r="X58" s="30"/>
      <c r="Y58" s="27" t="s">
        <v>37</v>
      </c>
      <c r="Z58" s="105">
        <v>0</v>
      </c>
      <c r="AA58" s="109"/>
      <c r="AB58" s="104"/>
      <c r="AC58" s="31"/>
      <c r="AD58" s="30"/>
      <c r="AE58" s="27" t="s">
        <v>37</v>
      </c>
      <c r="AF58" s="106">
        <v>0</v>
      </c>
      <c r="AG58" s="109"/>
      <c r="AH58" s="104"/>
      <c r="AI58" s="39"/>
      <c r="AJ58" s="38"/>
      <c r="AK58" s="27" t="s">
        <v>37</v>
      </c>
      <c r="AL58" s="106">
        <v>0</v>
      </c>
      <c r="AM58" s="109"/>
      <c r="AN58" s="104"/>
      <c r="AO58" s="39"/>
      <c r="AP58" s="38"/>
      <c r="AQ58" s="74" t="s">
        <v>51</v>
      </c>
      <c r="AR58" s="75"/>
      <c r="AS58" s="76">
        <f>W31</f>
        <v>0</v>
      </c>
    </row>
    <row r="59" spans="1:45" x14ac:dyDescent="0.25">
      <c r="A59" s="27" t="s">
        <v>38</v>
      </c>
      <c r="B59" s="105">
        <v>0</v>
      </c>
      <c r="C59" s="109"/>
      <c r="D59" s="104"/>
      <c r="E59" s="31"/>
      <c r="F59" s="30"/>
      <c r="G59" s="27" t="s">
        <v>38</v>
      </c>
      <c r="H59" s="105">
        <v>0</v>
      </c>
      <c r="I59" s="109"/>
      <c r="J59" s="104"/>
      <c r="K59" s="31"/>
      <c r="L59" s="30"/>
      <c r="M59" s="27" t="s">
        <v>38</v>
      </c>
      <c r="N59" s="105">
        <v>0</v>
      </c>
      <c r="O59" s="109"/>
      <c r="P59" s="104"/>
      <c r="Q59" s="31"/>
      <c r="R59" s="30"/>
      <c r="S59" s="27" t="s">
        <v>38</v>
      </c>
      <c r="T59" s="105">
        <v>0</v>
      </c>
      <c r="U59" s="109"/>
      <c r="V59" s="104"/>
      <c r="W59" s="31"/>
      <c r="X59" s="30"/>
      <c r="Y59" s="27" t="s">
        <v>38</v>
      </c>
      <c r="Z59" s="105">
        <v>0</v>
      </c>
      <c r="AA59" s="109"/>
      <c r="AB59" s="104"/>
      <c r="AC59" s="31"/>
      <c r="AD59" s="30"/>
      <c r="AE59" s="27" t="s">
        <v>38</v>
      </c>
      <c r="AF59" s="106">
        <v>0</v>
      </c>
      <c r="AG59" s="109"/>
      <c r="AH59" s="104"/>
      <c r="AI59" s="39"/>
      <c r="AJ59" s="38"/>
      <c r="AK59" s="27" t="s">
        <v>38</v>
      </c>
      <c r="AL59" s="106">
        <v>0</v>
      </c>
      <c r="AM59" s="109"/>
      <c r="AN59" s="104"/>
      <c r="AO59" s="39"/>
      <c r="AP59" s="38"/>
      <c r="AQ59" s="74" t="s">
        <v>45</v>
      </c>
      <c r="AR59" s="75"/>
      <c r="AS59" s="76">
        <f>W65</f>
        <v>0</v>
      </c>
    </row>
    <row r="60" spans="1:45" x14ac:dyDescent="0.25">
      <c r="A60" s="27" t="s">
        <v>39</v>
      </c>
      <c r="B60" s="105">
        <v>0</v>
      </c>
      <c r="C60" s="109"/>
      <c r="D60" s="104"/>
      <c r="E60" s="31"/>
      <c r="F60" s="30"/>
      <c r="G60" s="27" t="s">
        <v>39</v>
      </c>
      <c r="H60" s="105">
        <v>0</v>
      </c>
      <c r="I60" s="109"/>
      <c r="J60" s="104"/>
      <c r="K60" s="31"/>
      <c r="L60" s="30"/>
      <c r="M60" s="27" t="s">
        <v>39</v>
      </c>
      <c r="N60" s="105">
        <v>0</v>
      </c>
      <c r="O60" s="109"/>
      <c r="P60" s="104"/>
      <c r="Q60" s="31"/>
      <c r="R60" s="30"/>
      <c r="S60" s="27" t="s">
        <v>39</v>
      </c>
      <c r="T60" s="105">
        <v>0</v>
      </c>
      <c r="U60" s="109"/>
      <c r="V60" s="104"/>
      <c r="W60" s="31"/>
      <c r="X60" s="30"/>
      <c r="Y60" s="27" t="s">
        <v>39</v>
      </c>
      <c r="Z60" s="105">
        <v>0</v>
      </c>
      <c r="AA60" s="109"/>
      <c r="AB60" s="104"/>
      <c r="AC60" s="31"/>
      <c r="AD60" s="30"/>
      <c r="AE60" s="27" t="s">
        <v>39</v>
      </c>
      <c r="AF60" s="106">
        <v>0</v>
      </c>
      <c r="AG60" s="109"/>
      <c r="AH60" s="104"/>
      <c r="AI60" s="39"/>
      <c r="AJ60" s="38"/>
      <c r="AK60" s="27" t="s">
        <v>39</v>
      </c>
      <c r="AL60" s="106">
        <v>0</v>
      </c>
      <c r="AM60" s="109"/>
      <c r="AN60" s="104"/>
      <c r="AO60" s="39"/>
      <c r="AP60" s="38"/>
      <c r="AQ60" s="74" t="s">
        <v>19</v>
      </c>
      <c r="AR60" s="74"/>
      <c r="AS60" s="76">
        <f>AC31</f>
        <v>0</v>
      </c>
    </row>
    <row r="61" spans="1:45" x14ac:dyDescent="0.25">
      <c r="A61" s="41"/>
      <c r="B61" s="46"/>
      <c r="C61" s="43"/>
      <c r="D61" s="44"/>
      <c r="E61" s="45"/>
      <c r="F61" s="44"/>
      <c r="G61" s="41"/>
      <c r="H61" s="46"/>
      <c r="I61" s="43"/>
      <c r="J61" s="44"/>
      <c r="K61" s="45"/>
      <c r="L61" s="44"/>
      <c r="M61" s="41"/>
      <c r="N61" s="46"/>
      <c r="O61" s="43"/>
      <c r="P61" s="44"/>
      <c r="Q61" s="45"/>
      <c r="R61" s="44"/>
      <c r="S61" s="41"/>
      <c r="T61" s="42"/>
      <c r="U61" s="43"/>
      <c r="V61" s="44"/>
      <c r="W61" s="45"/>
      <c r="X61" s="44"/>
      <c r="Y61" s="41"/>
      <c r="Z61" s="42"/>
      <c r="AA61" s="43"/>
      <c r="AB61" s="44"/>
      <c r="AC61" s="45"/>
      <c r="AD61" s="44"/>
      <c r="AE61" s="41"/>
      <c r="AF61" s="47"/>
      <c r="AG61" s="48"/>
      <c r="AH61" s="49"/>
      <c r="AI61" s="50"/>
      <c r="AJ61" s="49"/>
      <c r="AK61" s="41"/>
      <c r="AL61" s="47"/>
      <c r="AM61" s="48"/>
      <c r="AN61" s="49"/>
      <c r="AO61" s="50"/>
      <c r="AP61" s="49"/>
      <c r="AQ61" s="74" t="s">
        <v>52</v>
      </c>
      <c r="AR61" s="75"/>
      <c r="AS61" s="77">
        <f>AI31</f>
        <v>0</v>
      </c>
    </row>
    <row r="62" spans="1:45" ht="14.4" thickBot="1" x14ac:dyDescent="0.3">
      <c r="A62" s="51"/>
      <c r="B62" s="56" t="s">
        <v>40</v>
      </c>
      <c r="C62" s="53"/>
      <c r="D62" s="54">
        <f>SUM(D43:D61)</f>
        <v>0</v>
      </c>
      <c r="E62" s="55"/>
      <c r="F62" s="54"/>
      <c r="G62" s="51"/>
      <c r="H62" s="56" t="s">
        <v>40</v>
      </c>
      <c r="I62" s="53"/>
      <c r="J62" s="54">
        <f>SUM(J43:J61)</f>
        <v>0</v>
      </c>
      <c r="K62" s="55"/>
      <c r="L62" s="54"/>
      <c r="M62" s="51"/>
      <c r="N62" s="56" t="s">
        <v>40</v>
      </c>
      <c r="O62" s="53"/>
      <c r="P62" s="54">
        <f>SUM(P43:P61)</f>
        <v>0</v>
      </c>
      <c r="Q62" s="55"/>
      <c r="R62" s="54"/>
      <c r="S62" s="51"/>
      <c r="T62" s="52" t="s">
        <v>40</v>
      </c>
      <c r="U62" s="53"/>
      <c r="V62" s="54">
        <f>SUM(V43:V61)</f>
        <v>0</v>
      </c>
      <c r="W62" s="55"/>
      <c r="X62" s="54"/>
      <c r="Y62" s="51"/>
      <c r="Z62" s="52" t="s">
        <v>40</v>
      </c>
      <c r="AA62" s="53"/>
      <c r="AB62" s="54">
        <f>SUM(AB43:AB61)</f>
        <v>0</v>
      </c>
      <c r="AC62" s="55"/>
      <c r="AD62" s="54"/>
      <c r="AE62" s="51"/>
      <c r="AF62" s="57" t="s">
        <v>40</v>
      </c>
      <c r="AG62" s="58"/>
      <c r="AH62" s="59">
        <f>SUM(AH43:AH61)</f>
        <v>0</v>
      </c>
      <c r="AI62" s="60"/>
      <c r="AJ62" s="59"/>
      <c r="AK62" s="51"/>
      <c r="AL62" s="57" t="s">
        <v>40</v>
      </c>
      <c r="AM62" s="58"/>
      <c r="AN62" s="59">
        <f>SUM(AN43:AN61)</f>
        <v>0</v>
      </c>
      <c r="AO62" s="60"/>
      <c r="AP62" s="59"/>
      <c r="AQ62" s="74" t="s">
        <v>53</v>
      </c>
      <c r="AR62" s="75"/>
      <c r="AS62" s="77">
        <f>AI65</f>
        <v>0</v>
      </c>
    </row>
    <row r="63" spans="1:45" ht="16.2" thickBot="1" x14ac:dyDescent="0.35">
      <c r="A63" s="61"/>
      <c r="B63" s="121"/>
      <c r="C63" s="122"/>
      <c r="D63" s="122"/>
      <c r="E63" s="100"/>
      <c r="F63" s="65"/>
      <c r="G63" s="61"/>
      <c r="H63" s="121"/>
      <c r="I63" s="122"/>
      <c r="J63" s="122"/>
      <c r="K63" s="100"/>
      <c r="L63" s="65"/>
      <c r="M63" s="61"/>
      <c r="N63" s="121"/>
      <c r="O63" s="122"/>
      <c r="P63" s="122"/>
      <c r="Q63" s="100"/>
      <c r="R63" s="65"/>
      <c r="S63" s="61"/>
      <c r="T63" s="121"/>
      <c r="U63" s="122"/>
      <c r="V63" s="122"/>
      <c r="W63" s="100"/>
      <c r="X63" s="65"/>
      <c r="Y63" s="61"/>
      <c r="Z63" s="121"/>
      <c r="AA63" s="122"/>
      <c r="AB63" s="122"/>
      <c r="AC63" s="100"/>
      <c r="AD63" s="65"/>
      <c r="AE63" s="61"/>
      <c r="AF63" s="121"/>
      <c r="AG63" s="122"/>
      <c r="AH63" s="122"/>
      <c r="AI63" s="100"/>
      <c r="AJ63" s="65"/>
      <c r="AK63" s="61"/>
      <c r="AL63" s="121"/>
      <c r="AM63" s="122"/>
      <c r="AN63" s="122"/>
      <c r="AO63" s="108"/>
      <c r="AP63" s="65"/>
      <c r="AQ63" s="74" t="s">
        <v>54</v>
      </c>
      <c r="AR63" s="75"/>
      <c r="AS63" s="77">
        <f>AO31</f>
        <v>0</v>
      </c>
    </row>
    <row r="64" spans="1:45" ht="16.2" thickBot="1" x14ac:dyDescent="0.35">
      <c r="A64" s="61"/>
      <c r="B64" s="118"/>
      <c r="C64" s="119"/>
      <c r="D64" s="119"/>
      <c r="E64" s="119"/>
      <c r="F64" s="120"/>
      <c r="G64" s="61"/>
      <c r="H64" s="118"/>
      <c r="I64" s="119"/>
      <c r="J64" s="119"/>
      <c r="K64" s="119"/>
      <c r="L64" s="120"/>
      <c r="M64" s="61"/>
      <c r="N64" s="118"/>
      <c r="O64" s="119"/>
      <c r="P64" s="119"/>
      <c r="Q64" s="119"/>
      <c r="R64" s="120"/>
      <c r="S64" s="61"/>
      <c r="T64" s="118"/>
      <c r="U64" s="119"/>
      <c r="V64" s="119"/>
      <c r="W64" s="119"/>
      <c r="X64" s="120"/>
      <c r="Y64" s="61"/>
      <c r="Z64" s="118"/>
      <c r="AA64" s="119"/>
      <c r="AB64" s="119"/>
      <c r="AC64" s="119"/>
      <c r="AD64" s="120"/>
      <c r="AE64" s="61"/>
      <c r="AF64" s="118"/>
      <c r="AG64" s="119"/>
      <c r="AH64" s="119"/>
      <c r="AI64" s="119"/>
      <c r="AJ64" s="120"/>
      <c r="AK64" s="61"/>
      <c r="AL64" s="118"/>
      <c r="AM64" s="119"/>
      <c r="AN64" s="119"/>
      <c r="AO64" s="119"/>
      <c r="AP64" s="120"/>
      <c r="AQ64" s="74" t="s">
        <v>117</v>
      </c>
      <c r="AR64" s="75"/>
      <c r="AS64" s="77">
        <f>AO65</f>
        <v>0</v>
      </c>
    </row>
    <row r="65" spans="1:45" ht="21.6" thickBot="1" x14ac:dyDescent="0.45">
      <c r="A65" s="116" t="s">
        <v>56</v>
      </c>
      <c r="B65" s="117"/>
      <c r="C65" s="117"/>
      <c r="D65" s="117"/>
      <c r="E65" s="141">
        <f>D62</f>
        <v>0</v>
      </c>
      <c r="F65" s="66"/>
      <c r="G65" s="116" t="s">
        <v>56</v>
      </c>
      <c r="H65" s="117"/>
      <c r="I65" s="117"/>
      <c r="J65" s="117"/>
      <c r="K65" s="141">
        <f>J62</f>
        <v>0</v>
      </c>
      <c r="L65" s="66"/>
      <c r="M65" s="116" t="s">
        <v>56</v>
      </c>
      <c r="N65" s="117"/>
      <c r="O65" s="117"/>
      <c r="P65" s="117"/>
      <c r="Q65" s="141">
        <f>P62</f>
        <v>0</v>
      </c>
      <c r="R65" s="66"/>
      <c r="S65" s="116" t="s">
        <v>56</v>
      </c>
      <c r="T65" s="117"/>
      <c r="U65" s="117"/>
      <c r="V65" s="117"/>
      <c r="W65" s="141">
        <f>V62</f>
        <v>0</v>
      </c>
      <c r="X65" s="66"/>
      <c r="Y65" s="116" t="s">
        <v>56</v>
      </c>
      <c r="Z65" s="117"/>
      <c r="AA65" s="117"/>
      <c r="AB65" s="117"/>
      <c r="AC65" s="141">
        <f>AB62</f>
        <v>0</v>
      </c>
      <c r="AD65" s="66"/>
      <c r="AE65" s="116" t="s">
        <v>56</v>
      </c>
      <c r="AF65" s="117"/>
      <c r="AG65" s="117"/>
      <c r="AH65" s="117"/>
      <c r="AI65" s="141">
        <f>AH62</f>
        <v>0</v>
      </c>
      <c r="AJ65" s="66"/>
      <c r="AK65" s="116" t="s">
        <v>56</v>
      </c>
      <c r="AL65" s="117"/>
      <c r="AM65" s="117"/>
      <c r="AN65" s="117"/>
      <c r="AO65" s="141">
        <f>AN62</f>
        <v>0</v>
      </c>
      <c r="AP65" s="66"/>
      <c r="AQ65" s="78"/>
      <c r="AR65" s="79"/>
      <c r="AS65" s="80"/>
    </row>
    <row r="66" spans="1:45" ht="58.2" customHeight="1" thickBot="1" x14ac:dyDescent="0.3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81" t="s">
        <v>56</v>
      </c>
      <c r="AR66" s="82"/>
      <c r="AS66" s="83">
        <f>SUM(AS51:AS65)</f>
        <v>0</v>
      </c>
    </row>
    <row r="67" spans="1:45" x14ac:dyDescent="0.25">
      <c r="A67" s="114" t="s">
        <v>41</v>
      </c>
      <c r="B67" s="114"/>
      <c r="C67" s="114"/>
      <c r="D67" s="114"/>
      <c r="E67" s="114"/>
      <c r="F67" s="114"/>
      <c r="G67" s="114" t="s">
        <v>41</v>
      </c>
      <c r="H67" s="114"/>
      <c r="I67" s="114"/>
      <c r="J67" s="114"/>
      <c r="K67" s="114"/>
      <c r="L67" s="114"/>
      <c r="M67" s="114" t="s">
        <v>41</v>
      </c>
      <c r="N67" s="114"/>
      <c r="O67" s="114"/>
      <c r="P67" s="114"/>
      <c r="Q67" s="114"/>
      <c r="R67" s="114"/>
      <c r="S67" s="114" t="s">
        <v>41</v>
      </c>
      <c r="T67" s="114"/>
      <c r="U67" s="114"/>
      <c r="V67" s="114"/>
      <c r="W67" s="114"/>
      <c r="X67" s="114"/>
      <c r="Y67" s="114" t="s">
        <v>41</v>
      </c>
      <c r="Z67" s="114"/>
      <c r="AA67" s="114"/>
      <c r="AB67" s="114"/>
      <c r="AC67" s="114"/>
      <c r="AD67" s="114"/>
      <c r="AE67" s="115" t="s">
        <v>41</v>
      </c>
      <c r="AF67" s="115"/>
      <c r="AG67" s="115"/>
      <c r="AH67" s="115"/>
      <c r="AI67" s="115"/>
      <c r="AJ67" s="115"/>
      <c r="AK67" s="115" t="s">
        <v>41</v>
      </c>
      <c r="AL67" s="115"/>
      <c r="AM67" s="115"/>
      <c r="AN67" s="115"/>
      <c r="AO67" s="115"/>
      <c r="AP67" s="115"/>
      <c r="AQ67" s="84"/>
    </row>
    <row r="68" spans="1:45" x14ac:dyDescent="0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6"/>
    </row>
    <row r="69" spans="1:45" x14ac:dyDescent="0.25">
      <c r="A69" s="144"/>
      <c r="B69" s="144"/>
      <c r="C69" s="142" t="s">
        <v>120</v>
      </c>
      <c r="D69" s="143">
        <f>'Verfahren_Ertrag-Kosten'!$D$42</f>
        <v>43373</v>
      </c>
      <c r="E69" s="144"/>
      <c r="F69" s="144"/>
      <c r="G69" s="144"/>
      <c r="H69" s="144"/>
      <c r="I69" s="142" t="s">
        <v>120</v>
      </c>
      <c r="J69" s="143">
        <f>'Verfahren_Ertrag-Kosten'!$D$42</f>
        <v>43373</v>
      </c>
      <c r="K69" s="144"/>
      <c r="L69" s="144"/>
      <c r="M69" s="144"/>
      <c r="N69" s="144"/>
      <c r="O69" s="142" t="s">
        <v>120</v>
      </c>
      <c r="P69" s="143">
        <f>'Verfahren_Ertrag-Kosten'!$D$42</f>
        <v>43373</v>
      </c>
      <c r="Q69" s="144"/>
      <c r="R69" s="144"/>
      <c r="S69" s="144"/>
      <c r="T69" s="144"/>
      <c r="U69" s="142" t="s">
        <v>120</v>
      </c>
      <c r="V69" s="143">
        <f>'Verfahren_Ertrag-Kosten'!$D$42</f>
        <v>43373</v>
      </c>
      <c r="W69" s="144"/>
      <c r="X69" s="144"/>
      <c r="Y69" s="144"/>
      <c r="Z69" s="144"/>
      <c r="AA69" s="142" t="s">
        <v>120</v>
      </c>
      <c r="AB69" s="143">
        <f>'Verfahren_Ertrag-Kosten'!$D$42</f>
        <v>43373</v>
      </c>
      <c r="AC69" s="144"/>
      <c r="AD69" s="144"/>
      <c r="AE69" s="145"/>
      <c r="AF69" s="145"/>
      <c r="AG69" s="142" t="s">
        <v>120</v>
      </c>
      <c r="AH69" s="143">
        <f>'Verfahren_Ertrag-Kosten'!$D$42</f>
        <v>43373</v>
      </c>
      <c r="AI69" s="145"/>
      <c r="AJ69" s="145"/>
      <c r="AK69" s="145"/>
      <c r="AL69" s="145"/>
      <c r="AM69" s="142" t="s">
        <v>120</v>
      </c>
      <c r="AN69" s="143">
        <f>'Verfahren_Ertrag-Kosten'!$D$42</f>
        <v>43373</v>
      </c>
      <c r="AO69" s="145"/>
      <c r="AP69" s="145"/>
      <c r="AQ69" s="142" t="s">
        <v>120</v>
      </c>
      <c r="AR69" s="143">
        <f>'Verfahren_Ertrag-Kosten'!$D$42</f>
        <v>43373</v>
      </c>
    </row>
  </sheetData>
  <sheetProtection password="929D" sheet="1" scenarios="1"/>
  <mergeCells count="112">
    <mergeCell ref="AL37:AP37"/>
    <mergeCell ref="AL38:AP38"/>
    <mergeCell ref="AL39:AP39"/>
    <mergeCell ref="AL63:AN63"/>
    <mergeCell ref="AL64:AP64"/>
    <mergeCell ref="AK65:AN65"/>
    <mergeCell ref="AK67:AP67"/>
    <mergeCell ref="A67:F67"/>
    <mergeCell ref="G67:L67"/>
    <mergeCell ref="M67:R67"/>
    <mergeCell ref="S67:X67"/>
    <mergeCell ref="Y67:AD67"/>
    <mergeCell ref="AE67:AJ67"/>
    <mergeCell ref="A65:D65"/>
    <mergeCell ref="G65:J65"/>
    <mergeCell ref="M65:P65"/>
    <mergeCell ref="S65:V65"/>
    <mergeCell ref="Y65:AB65"/>
    <mergeCell ref="AE65:AH65"/>
    <mergeCell ref="B64:F64"/>
    <mergeCell ref="H64:L64"/>
    <mergeCell ref="N64:R64"/>
    <mergeCell ref="T64:X64"/>
    <mergeCell ref="Z64:AD64"/>
    <mergeCell ref="AF64:AJ64"/>
    <mergeCell ref="B63:D63"/>
    <mergeCell ref="H63:J63"/>
    <mergeCell ref="N63:P63"/>
    <mergeCell ref="T63:V63"/>
    <mergeCell ref="Z63:AB63"/>
    <mergeCell ref="AF63:AH63"/>
    <mergeCell ref="B39:F39"/>
    <mergeCell ref="H39:L39"/>
    <mergeCell ref="N39:R39"/>
    <mergeCell ref="T39:X39"/>
    <mergeCell ref="Z39:AD39"/>
    <mergeCell ref="AF39:AJ39"/>
    <mergeCell ref="B38:F38"/>
    <mergeCell ref="H38:L38"/>
    <mergeCell ref="N38:R38"/>
    <mergeCell ref="T38:X38"/>
    <mergeCell ref="Z38:AD38"/>
    <mergeCell ref="AF38:AJ38"/>
    <mergeCell ref="B37:F37"/>
    <mergeCell ref="H37:L37"/>
    <mergeCell ref="N37:R37"/>
    <mergeCell ref="T37:X37"/>
    <mergeCell ref="Z37:AD37"/>
    <mergeCell ref="AF37:AJ37"/>
    <mergeCell ref="A36:F36"/>
    <mergeCell ref="G36:L36"/>
    <mergeCell ref="M36:R36"/>
    <mergeCell ref="S36:X36"/>
    <mergeCell ref="Y36:AD36"/>
    <mergeCell ref="AE36:AJ36"/>
    <mergeCell ref="AK31:AN31"/>
    <mergeCell ref="A33:F33"/>
    <mergeCell ref="G33:L33"/>
    <mergeCell ref="M33:R33"/>
    <mergeCell ref="S33:X33"/>
    <mergeCell ref="Y33:AD33"/>
    <mergeCell ref="AE33:AJ33"/>
    <mergeCell ref="AK33:AP33"/>
    <mergeCell ref="A31:D31"/>
    <mergeCell ref="G31:J31"/>
    <mergeCell ref="M31:P31"/>
    <mergeCell ref="S31:V31"/>
    <mergeCell ref="Y31:AB31"/>
    <mergeCell ref="AE31:AH31"/>
    <mergeCell ref="AK36:AP36"/>
    <mergeCell ref="AL29:AN29"/>
    <mergeCell ref="B30:F30"/>
    <mergeCell ref="H30:L30"/>
    <mergeCell ref="N30:R30"/>
    <mergeCell ref="T30:X30"/>
    <mergeCell ref="Z30:AD30"/>
    <mergeCell ref="AF30:AJ30"/>
    <mergeCell ref="AL30:AP30"/>
    <mergeCell ref="B29:D29"/>
    <mergeCell ref="H29:J29"/>
    <mergeCell ref="N29:P29"/>
    <mergeCell ref="T29:V29"/>
    <mergeCell ref="Z29:AB29"/>
    <mergeCell ref="AF29:AH29"/>
    <mergeCell ref="AL4:AP4"/>
    <mergeCell ref="B5:F5"/>
    <mergeCell ref="H5:L5"/>
    <mergeCell ref="N5:R5"/>
    <mergeCell ref="T5:X5"/>
    <mergeCell ref="Z5:AD5"/>
    <mergeCell ref="AF5:AJ5"/>
    <mergeCell ref="AL5:AP5"/>
    <mergeCell ref="B4:F4"/>
    <mergeCell ref="H4:L4"/>
    <mergeCell ref="N4:R4"/>
    <mergeCell ref="T4:X4"/>
    <mergeCell ref="Z4:AD4"/>
    <mergeCell ref="AF4:AJ4"/>
    <mergeCell ref="AK2:AP2"/>
    <mergeCell ref="B3:F3"/>
    <mergeCell ref="H3:L3"/>
    <mergeCell ref="N3:R3"/>
    <mergeCell ref="T3:X3"/>
    <mergeCell ref="Z3:AD3"/>
    <mergeCell ref="AF3:AJ3"/>
    <mergeCell ref="AL3:AP3"/>
    <mergeCell ref="A2:F2"/>
    <mergeCell ref="G2:L2"/>
    <mergeCell ref="M2:R2"/>
    <mergeCell ref="S2:X2"/>
    <mergeCell ref="Y2:AD2"/>
    <mergeCell ref="AE2:AJ2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 alignWithMargins="0">
    <oddHeader>&amp;R&amp;G</oddHeader>
    <oddFooter>&amp;L&amp;8
&amp;Z&amp;F&amp;A&amp;R&amp;8Gedruckt am: &amp;D&amp;T
Seite &amp;P von &amp;N</oddFooter>
  </headerFooter>
  <rowBreaks count="3" manualBreakCount="3">
    <brk id="1" max="16383" man="1"/>
    <brk id="35" max="41" man="1"/>
    <brk id="69" max="34" man="1"/>
  </rowBreaks>
  <colBreaks count="3" manualBreakCount="3">
    <brk id="12" max="1048575" man="1"/>
    <brk id="18" min="1" max="68" man="1"/>
    <brk id="30" min="1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zoomScalePageLayoutView="120" workbookViewId="0">
      <pane ySplit="2" topLeftCell="A3" activePane="bottomLeft" state="frozen"/>
      <selection activeCell="H13" sqref="H13"/>
      <selection pane="bottomLeft" activeCell="A3" sqref="A3"/>
    </sheetView>
  </sheetViews>
  <sheetFormatPr baseColWidth="10" defaultColWidth="11" defaultRowHeight="10.199999999999999" x14ac:dyDescent="0.25"/>
  <cols>
    <col min="1" max="1" width="2.59765625" style="2" customWidth="1"/>
    <col min="2" max="2" width="6.19921875" style="2" bestFit="1" customWidth="1"/>
    <col min="3" max="3" width="18.69921875" style="9" bestFit="1" customWidth="1"/>
    <col min="4" max="4" width="31.19921875" style="7" bestFit="1" customWidth="1"/>
    <col min="5" max="5" width="16" style="2" customWidth="1"/>
    <col min="6" max="16384" width="11" style="2"/>
  </cols>
  <sheetData>
    <row r="1" spans="1:6" ht="15.6" x14ac:dyDescent="0.25">
      <c r="A1" s="1" t="s">
        <v>119</v>
      </c>
      <c r="B1" s="1"/>
      <c r="D1" s="2"/>
    </row>
    <row r="2" spans="1:6" x14ac:dyDescent="0.25">
      <c r="A2" s="6"/>
      <c r="B2" s="6"/>
    </row>
    <row r="3" spans="1:6" x14ac:dyDescent="0.25">
      <c r="A3" s="6"/>
      <c r="B3" s="6"/>
      <c r="E3" s="140"/>
      <c r="F3" s="140"/>
    </row>
    <row r="4" spans="1:6" x14ac:dyDescent="0.25">
      <c r="A4" s="6"/>
      <c r="B4" s="6" t="s">
        <v>100</v>
      </c>
      <c r="C4" s="6" t="s">
        <v>107</v>
      </c>
      <c r="D4" s="102" t="s">
        <v>101</v>
      </c>
    </row>
    <row r="5" spans="1:6" x14ac:dyDescent="0.25">
      <c r="A5" s="6"/>
      <c r="C5" s="2"/>
      <c r="D5" s="2"/>
    </row>
    <row r="6" spans="1:6" x14ac:dyDescent="0.25">
      <c r="B6" s="99">
        <v>2017</v>
      </c>
      <c r="C6" s="12"/>
      <c r="D6" s="12"/>
      <c r="E6" s="107">
        <f>SUM($C$6:C6)-SUM($D$6:D6)</f>
        <v>0</v>
      </c>
    </row>
    <row r="7" spans="1:6" x14ac:dyDescent="0.25">
      <c r="B7" s="99">
        <f>B6+1</f>
        <v>2018</v>
      </c>
      <c r="C7" s="12"/>
      <c r="D7" s="12"/>
      <c r="E7" s="107">
        <f>SUM($C$6:C7)-SUM($D$6:D7)</f>
        <v>0</v>
      </c>
    </row>
    <row r="8" spans="1:6" x14ac:dyDescent="0.25">
      <c r="B8" s="99">
        <f t="shared" ref="B8:B22" si="0">B7+1</f>
        <v>2019</v>
      </c>
      <c r="C8" s="12"/>
      <c r="D8" s="12"/>
      <c r="E8" s="107">
        <f>SUM($C$6:C8)-SUM($D$6:D8)</f>
        <v>0</v>
      </c>
    </row>
    <row r="9" spans="1:6" x14ac:dyDescent="0.25">
      <c r="B9" s="99">
        <f t="shared" si="0"/>
        <v>2020</v>
      </c>
      <c r="C9" s="12"/>
      <c r="D9" s="12"/>
      <c r="E9" s="107">
        <f>SUM($C$6:C9)-SUM($D$6:D9)</f>
        <v>0</v>
      </c>
    </row>
    <row r="10" spans="1:6" x14ac:dyDescent="0.25">
      <c r="B10" s="99">
        <f t="shared" si="0"/>
        <v>2021</v>
      </c>
      <c r="C10" s="12"/>
      <c r="D10" s="12"/>
      <c r="E10" s="107">
        <f>SUM($C$6:C10)-SUM($D$6:D10)</f>
        <v>0</v>
      </c>
    </row>
    <row r="11" spans="1:6" x14ac:dyDescent="0.25">
      <c r="B11" s="99">
        <f t="shared" si="0"/>
        <v>2022</v>
      </c>
      <c r="C11" s="12"/>
      <c r="D11" s="12"/>
      <c r="E11" s="107">
        <f>SUM($C$6:C11)-SUM($D$6:D11)</f>
        <v>0</v>
      </c>
    </row>
    <row r="12" spans="1:6" x14ac:dyDescent="0.25">
      <c r="B12" s="99">
        <f t="shared" si="0"/>
        <v>2023</v>
      </c>
      <c r="C12" s="12"/>
      <c r="D12" s="12"/>
      <c r="E12" s="107">
        <f>SUM($C$6:C12)-SUM($D$6:D12)</f>
        <v>0</v>
      </c>
    </row>
    <row r="13" spans="1:6" x14ac:dyDescent="0.25">
      <c r="B13" s="99">
        <f t="shared" si="0"/>
        <v>2024</v>
      </c>
      <c r="C13" s="12"/>
      <c r="D13" s="12"/>
      <c r="E13" s="107">
        <f>SUM($C$6:C13)-SUM($D$6:D13)</f>
        <v>0</v>
      </c>
    </row>
    <row r="14" spans="1:6" x14ac:dyDescent="0.25">
      <c r="B14" s="99">
        <f t="shared" si="0"/>
        <v>2025</v>
      </c>
      <c r="C14" s="12"/>
      <c r="D14" s="12"/>
      <c r="E14" s="107">
        <f>SUM($C$6:C14)-SUM($D$6:D14)</f>
        <v>0</v>
      </c>
    </row>
    <row r="15" spans="1:6" x14ac:dyDescent="0.25">
      <c r="B15" s="99">
        <f t="shared" si="0"/>
        <v>2026</v>
      </c>
      <c r="C15" s="12"/>
      <c r="D15" s="12"/>
      <c r="E15" s="107">
        <f>SUM($C$6:C15)-SUM($D$6:D15)</f>
        <v>0</v>
      </c>
    </row>
    <row r="16" spans="1:6" x14ac:dyDescent="0.25">
      <c r="B16" s="99">
        <f t="shared" si="0"/>
        <v>2027</v>
      </c>
      <c r="C16" s="12"/>
      <c r="D16" s="12"/>
      <c r="E16" s="107">
        <f>SUM($C$6:C16)-SUM($D$6:D16)</f>
        <v>0</v>
      </c>
    </row>
    <row r="17" spans="2:5" x14ac:dyDescent="0.25">
      <c r="B17" s="99">
        <f t="shared" si="0"/>
        <v>2028</v>
      </c>
      <c r="C17" s="12"/>
      <c r="D17" s="12"/>
      <c r="E17" s="107">
        <f>SUM($C$6:C17)-SUM($D$6:D17)</f>
        <v>0</v>
      </c>
    </row>
    <row r="18" spans="2:5" x14ac:dyDescent="0.25">
      <c r="B18" s="99">
        <f t="shared" si="0"/>
        <v>2029</v>
      </c>
      <c r="C18" s="12"/>
      <c r="D18" s="12"/>
      <c r="E18" s="107">
        <f>SUM($C$6:C18)-SUM($D$6:D18)</f>
        <v>0</v>
      </c>
    </row>
    <row r="19" spans="2:5" x14ac:dyDescent="0.25">
      <c r="B19" s="99">
        <f t="shared" si="0"/>
        <v>2030</v>
      </c>
      <c r="C19" s="12"/>
      <c r="D19" s="12"/>
      <c r="E19" s="107">
        <f>SUM($C$6:C19)-SUM($D$6:D19)</f>
        <v>0</v>
      </c>
    </row>
    <row r="20" spans="2:5" x14ac:dyDescent="0.25">
      <c r="B20" s="99">
        <f t="shared" si="0"/>
        <v>2031</v>
      </c>
      <c r="C20" s="12"/>
      <c r="D20" s="12"/>
      <c r="E20" s="107">
        <f>SUM($C$6:C20)-SUM($D$6:D20)</f>
        <v>0</v>
      </c>
    </row>
    <row r="21" spans="2:5" x14ac:dyDescent="0.25">
      <c r="B21" s="99">
        <f t="shared" si="0"/>
        <v>2032</v>
      </c>
      <c r="C21" s="12"/>
      <c r="D21" s="12"/>
      <c r="E21" s="107">
        <f>SUM($C$6:C21)-SUM($D$6:D21)</f>
        <v>0</v>
      </c>
    </row>
    <row r="22" spans="2:5" x14ac:dyDescent="0.25">
      <c r="B22" s="99">
        <f t="shared" si="0"/>
        <v>2033</v>
      </c>
      <c r="C22" s="12"/>
      <c r="D22" s="12"/>
      <c r="E22" s="107">
        <f>SUM($C$6:C22)-SUM($D$6:D22)</f>
        <v>0</v>
      </c>
    </row>
    <row r="23" spans="2:5" x14ac:dyDescent="0.25">
      <c r="C23" s="2"/>
      <c r="D23" s="2"/>
    </row>
    <row r="24" spans="2:5" x14ac:dyDescent="0.25">
      <c r="B24" s="6" t="s">
        <v>102</v>
      </c>
      <c r="C24" s="10">
        <f>SUM(C6:C22)</f>
        <v>0</v>
      </c>
      <c r="D24" s="10">
        <f t="shared" ref="D24" si="1">SUM(D6:D22)</f>
        <v>0</v>
      </c>
      <c r="E24" s="10">
        <f>C24-D24</f>
        <v>0</v>
      </c>
    </row>
    <row r="25" spans="2:5" x14ac:dyDescent="0.25">
      <c r="C25" s="2"/>
      <c r="D25" s="2"/>
    </row>
    <row r="26" spans="2:5" x14ac:dyDescent="0.25">
      <c r="C26" s="2"/>
      <c r="D26" s="2"/>
    </row>
    <row r="27" spans="2:5" x14ac:dyDescent="0.25">
      <c r="C27" s="142" t="s">
        <v>120</v>
      </c>
      <c r="D27" s="143">
        <f>'Verfahren_Ertrag-Kosten'!$D$42</f>
        <v>43373</v>
      </c>
    </row>
    <row r="28" spans="2:5" x14ac:dyDescent="0.25">
      <c r="C28" s="2"/>
      <c r="D28" s="2"/>
    </row>
    <row r="29" spans="2:5" x14ac:dyDescent="0.25">
      <c r="C29" s="2"/>
      <c r="D29" s="2"/>
    </row>
  </sheetData>
  <sheetProtection password="929D" sheet="1" scenarios="1"/>
  <mergeCells count="1">
    <mergeCell ref="E3:F3"/>
  </mergeCells>
  <pageMargins left="0.47244094488188981" right="0.39370078740157483" top="0.6692913385826772" bottom="0.98425196850393704" header="0.23622047244094491" footer="0.51181102362204722"/>
  <pageSetup paperSize="9" orientation="landscape" r:id="rId1"/>
  <headerFooter alignWithMargins="0">
    <oddHeader>&amp;LAnlage 6&amp;R&amp;G</oddHeader>
    <oddFooter>&amp;L&amp;8
&amp;Z&amp;F&amp;A&amp;R&amp;8Gedruckt am: &amp;D&amp;T
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Titel</vt:lpstr>
      <vt:lpstr>Verfahren_Ertrag-Kosten</vt:lpstr>
      <vt:lpstr>Erlöse_ex-post Ertrag-Kosten</vt:lpstr>
      <vt:lpstr>Verfahren_Kosten-Erlös</vt:lpstr>
      <vt:lpstr>Erlöse_ex-post Kosten-Erlös</vt:lpstr>
      <vt:lpstr>§6_Abs._2</vt:lpstr>
      <vt:lpstr>'Erlöse_ex-post Ertrag-Kosten'!Druckbereich</vt:lpstr>
      <vt:lpstr>'Erlöse_ex-post Kosten-Erlös'!Druckbereich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Mirko Schnell</dc:creator>
  <cp:lastModifiedBy>Dr. Mirko Schnell</cp:lastModifiedBy>
  <cp:lastPrinted>2018-10-02T15:46:18Z</cp:lastPrinted>
  <dcterms:created xsi:type="dcterms:W3CDTF">2017-09-22T16:24:33Z</dcterms:created>
  <dcterms:modified xsi:type="dcterms:W3CDTF">2018-10-02T15:53:55Z</dcterms:modified>
</cp:coreProperties>
</file>